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Ex1.xml" ContentType="application/vnd.ms-office.chartex+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D:\travail illégal\travail illégal\psi\étuderapport\"/>
    </mc:Choice>
  </mc:AlternateContent>
  <xr:revisionPtr revIDLastSave="0" documentId="8_{6D2646F3-14CB-406D-9F8F-5829100536EC}" xr6:coauthVersionLast="47" xr6:coauthVersionMax="47" xr10:uidLastSave="{00000000-0000-0000-0000-000000000000}"/>
  <bookViews>
    <workbookView xWindow="-110" yWindow="-110" windowWidth="19420" windowHeight="10420" tabRatio="973" xr2:uid="{00000000-000D-0000-FFFF-FFFF00000000}"/>
  </bookViews>
  <sheets>
    <sheet name="Lisez-moi" sheetId="34" r:id="rId1"/>
    <sheet name="Graphique 1" sheetId="3" r:id="rId2"/>
    <sheet name="Graphique 2" sheetId="9" r:id="rId3"/>
    <sheet name="Graphique 3" sheetId="6" r:id="rId4"/>
    <sheet name="Graphiques 4 et 5" sheetId="33" r:id="rId5"/>
    <sheet name="Graphique 6" sheetId="8" r:id="rId6"/>
    <sheet name="Graphique 7" sheetId="18" r:id="rId7"/>
    <sheet name="Compléments Graphique 7" sheetId="31" r:id="rId8"/>
    <sheet name="Compléments n°2 Graphique 7" sheetId="32" r:id="rId9"/>
    <sheet name="Graphique 8" sheetId="20" r:id="rId10"/>
    <sheet name="Graphique A" sheetId="25" r:id="rId11"/>
    <sheet name="Tableau 1" sheetId="30" r:id="rId12"/>
  </sheets>
  <definedNames>
    <definedName name="_xlnm._FilterDatabase" localSheetId="7" hidden="1">'Compléments Graphique 7'!$A$3:$D$58</definedName>
    <definedName name="_xlchart.v1.0" hidden="1">'Graphique 7'!$A$4:$B$16</definedName>
    <definedName name="_xlchart.v1.1" hidden="1">'Graphique 7'!$C$4:$C$16</definedName>
    <definedName name="mois_stat">#REF!</definedName>
    <definedName name="num_trim">ROUNDUP(MONTH(mois_stat)/3,0)</definedName>
    <definedName name="titre_trim">num_trim&amp;IF(num_trim=1,"er","e")&amp;" Trimestre "&amp;YEAR(mois_stat)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18" l="1"/>
  <c r="D13" i="18"/>
  <c r="F19" i="33" l="1"/>
  <c r="F18" i="33"/>
  <c r="F17" i="33"/>
  <c r="F16" i="33"/>
  <c r="C16" i="33"/>
  <c r="D16" i="33"/>
  <c r="E16" i="33"/>
  <c r="C17" i="33"/>
  <c r="D17" i="33"/>
  <c r="E17" i="33"/>
  <c r="C18" i="33"/>
  <c r="D18" i="33"/>
  <c r="E18" i="33"/>
  <c r="C19" i="33"/>
  <c r="D19" i="33"/>
  <c r="E19" i="33"/>
  <c r="B19" i="33"/>
  <c r="B18" i="33"/>
  <c r="B17" i="33"/>
  <c r="B16" i="33"/>
  <c r="H51" i="33"/>
  <c r="H49" i="33"/>
  <c r="H47" i="33"/>
  <c r="H45" i="33"/>
  <c r="C46" i="33"/>
  <c r="C50" i="33"/>
  <c r="E51" i="33"/>
  <c r="C45" i="33"/>
  <c r="D45" i="33"/>
  <c r="E45" i="33"/>
  <c r="F45" i="33"/>
  <c r="G45" i="33"/>
  <c r="D46" i="33"/>
  <c r="F46" i="33"/>
  <c r="C47" i="33"/>
  <c r="D47" i="33"/>
  <c r="E47" i="33"/>
  <c r="F47" i="33"/>
  <c r="G47" i="33"/>
  <c r="C48" i="33"/>
  <c r="D48" i="33"/>
  <c r="F48" i="33"/>
  <c r="C49" i="33"/>
  <c r="D49" i="33"/>
  <c r="E49" i="33"/>
  <c r="F49" i="33"/>
  <c r="G49" i="33"/>
  <c r="D50" i="33"/>
  <c r="F50" i="33"/>
  <c r="C51" i="33"/>
  <c r="D51" i="33"/>
  <c r="F51" i="33"/>
  <c r="B47" i="33"/>
  <c r="B48" i="33"/>
  <c r="B49" i="33"/>
  <c r="B50" i="33"/>
  <c r="B51" i="33"/>
  <c r="B46" i="33"/>
  <c r="B45" i="33"/>
  <c r="L20" i="9"/>
  <c r="D52" i="33" l="1"/>
  <c r="E48" i="33" l="1"/>
  <c r="G48" i="33"/>
  <c r="G50" i="33"/>
  <c r="E50" i="33"/>
  <c r="C52" i="33"/>
  <c r="F52" i="33"/>
  <c r="G51" i="33"/>
  <c r="G46" i="33"/>
  <c r="E46" i="33"/>
  <c r="E52" i="33"/>
  <c r="B52" i="33" l="1"/>
  <c r="G52" i="33"/>
  <c r="L21" i="9"/>
  <c r="L23" i="9" l="1"/>
  <c r="L24" i="9"/>
  <c r="L26" i="9"/>
</calcChain>
</file>

<file path=xl/sharedStrings.xml><?xml version="1.0" encoding="utf-8"?>
<sst xmlns="http://schemas.openxmlformats.org/spreadsheetml/2006/main" count="466" uniqueCount="268">
  <si>
    <t>Trimestre</t>
  </si>
  <si>
    <t>2017T1</t>
  </si>
  <si>
    <t>2017T2</t>
  </si>
  <si>
    <t>2017T3</t>
  </si>
  <si>
    <t>2017T4</t>
  </si>
  <si>
    <t>2018T1</t>
  </si>
  <si>
    <t>2018T2</t>
  </si>
  <si>
    <t>2018T3</t>
  </si>
  <si>
    <t>2018T4</t>
  </si>
  <si>
    <t>2019T1</t>
  </si>
  <si>
    <t>2019T2</t>
  </si>
  <si>
    <t>2019T3</t>
  </si>
  <si>
    <t>2019T4</t>
  </si>
  <si>
    <t>2020T1</t>
  </si>
  <si>
    <t>2020T2</t>
  </si>
  <si>
    <t>2020T3</t>
  </si>
  <si>
    <t>Effectif</t>
  </si>
  <si>
    <t>%</t>
  </si>
  <si>
    <t>DE</t>
  </si>
  <si>
    <t>RU</t>
  </si>
  <si>
    <t>MN</t>
  </si>
  <si>
    <t>M1</t>
  </si>
  <si>
    <t>M2</t>
  </si>
  <si>
    <t>M3</t>
  </si>
  <si>
    <t>Agriculture</t>
  </si>
  <si>
    <t>Industrie</t>
  </si>
  <si>
    <t>Construction</t>
  </si>
  <si>
    <t>Nombre</t>
  </si>
  <si>
    <t>Evolution</t>
  </si>
  <si>
    <t>Service</t>
  </si>
  <si>
    <t>Portugal</t>
  </si>
  <si>
    <t>Roumanie</t>
  </si>
  <si>
    <t>Pologne</t>
  </si>
  <si>
    <t>Italie</t>
  </si>
  <si>
    <t>Espagne</t>
  </si>
  <si>
    <t>Royaume-Uni</t>
  </si>
  <si>
    <t>Allemagne</t>
  </si>
  <si>
    <t>France</t>
  </si>
  <si>
    <t>Belgique</t>
  </si>
  <si>
    <t>Ukraine</t>
  </si>
  <si>
    <t>Maroc</t>
  </si>
  <si>
    <t>Autres pays</t>
  </si>
  <si>
    <t>Ensemble</t>
  </si>
  <si>
    <t>Moyenne</t>
  </si>
  <si>
    <t>Evolution 2019/2018</t>
  </si>
  <si>
    <t>Secteurs - emploi fin de trimestre non désaisonnalisés</t>
  </si>
  <si>
    <t>L</t>
  </si>
  <si>
    <t>K</t>
  </si>
  <si>
    <t>G</t>
  </si>
  <si>
    <t>J</t>
  </si>
  <si>
    <t>H</t>
  </si>
  <si>
    <t>A</t>
  </si>
  <si>
    <t>I</t>
  </si>
  <si>
    <t>F</t>
  </si>
  <si>
    <t>Total</t>
  </si>
  <si>
    <t>Non disponible</t>
  </si>
  <si>
    <t>Non renseigné</t>
  </si>
  <si>
    <t>Hors Union Européenne</t>
  </si>
  <si>
    <t>Pays frontaliers</t>
  </si>
  <si>
    <t>65 ans et plus</t>
  </si>
  <si>
    <t>55-64 ans</t>
  </si>
  <si>
    <t>45-54 ans</t>
  </si>
  <si>
    <t>35-44 ans</t>
  </si>
  <si>
    <t>25-34 ans</t>
  </si>
  <si>
    <t>Moins de 25 ans</t>
  </si>
  <si>
    <t>AGE</t>
  </si>
  <si>
    <t>6 - Multiactivité</t>
  </si>
  <si>
    <t>5 - Non codé</t>
  </si>
  <si>
    <t>4 - Service</t>
  </si>
  <si>
    <t>3 - Industrie</t>
  </si>
  <si>
    <t>2 - Construction</t>
  </si>
  <si>
    <t>1 - Agriculture</t>
  </si>
  <si>
    <t>P75</t>
  </si>
  <si>
    <t>P50</t>
  </si>
  <si>
    <t>P25</t>
  </si>
  <si>
    <t>Nombre de jours</t>
  </si>
  <si>
    <t>Secteur</t>
  </si>
  <si>
    <t>Année 2019</t>
  </si>
  <si>
    <t>Année 2018</t>
  </si>
  <si>
    <t>Médiane</t>
  </si>
  <si>
    <t>3ème quartile</t>
  </si>
  <si>
    <t>1er quartile</t>
  </si>
  <si>
    <t>ZZ</t>
  </si>
  <si>
    <t>OQ</t>
  </si>
  <si>
    <t>C5</t>
  </si>
  <si>
    <t>C4</t>
  </si>
  <si>
    <t>C3</t>
  </si>
  <si>
    <t>C2</t>
  </si>
  <si>
    <t>C1</t>
  </si>
  <si>
    <t>2020T4</t>
  </si>
  <si>
    <t>naf17</t>
  </si>
  <si>
    <t>L - Activités immobilières</t>
  </si>
  <si>
    <t>OQ - Administration publique, enseignement, santé humaine et action sociale</t>
  </si>
  <si>
    <t>C2 - Cokéfaction et raffinage</t>
  </si>
  <si>
    <t>K - Activités financières et d'assurance</t>
  </si>
  <si>
    <t>C1 - Fabrication de denrées alimentaires, de boissons et  de produits à base de tabac</t>
  </si>
  <si>
    <t>G - Commerce ; réparation d'automobiles et de motocycles</t>
  </si>
  <si>
    <t>ZZ - Non renseigné</t>
  </si>
  <si>
    <t>C3 - Fabrication d'équipements électriques, électroniques, informatiques ; fabrication de machines</t>
  </si>
  <si>
    <t>J - Information et communication</t>
  </si>
  <si>
    <t>H - Transports et entreposage</t>
  </si>
  <si>
    <t>DE - Industries extractives,  énergie, eau, gestion des déchets et dépollution</t>
  </si>
  <si>
    <t>C4 - Fabrication de matériels de transport</t>
  </si>
  <si>
    <t>A - Agriculture, sylviculture et pêche</t>
  </si>
  <si>
    <t>MN - Activités scientifiques et techniques ; services administratifs et de soutien</t>
  </si>
  <si>
    <t>RU - Autres activités de services</t>
  </si>
  <si>
    <t>I - Hébergement et restauration</t>
  </si>
  <si>
    <t>C5 - Fabrication d'autres produits industriels</t>
  </si>
  <si>
    <t>F - Construction</t>
  </si>
  <si>
    <t>Pluri-secteurs</t>
  </si>
  <si>
    <t>Montée en charge</t>
  </si>
  <si>
    <t>2018-2019</t>
  </si>
  <si>
    <t>Part dans le total</t>
  </si>
  <si>
    <t>Effectifs</t>
  </si>
  <si>
    <t>Note de lecture : Chaque travailleur est détaché en moyenne 103 jours en France en 2019 (en tentant compte de l’ensemble de ses épisodes de détachement). Un quart des salariés connaissent une durée totale de détachement très courtes (inférieures à 9 jours – 1er quartile), et la moitié une durée totale de détachement supérieure à 49 jour (2ème quartile). Un quart enfin connaissent une durée supérieure à 170 jours (3ème quartile).</t>
  </si>
  <si>
    <t>02-06/03/2020</t>
  </si>
  <si>
    <t>Emploi détaché
en moyenne annuelle</t>
  </si>
  <si>
    <t>Détachements de salariés : cumul sur l'année
(1)</t>
  </si>
  <si>
    <t>Nombre de salariés distincts correspondant au (1)</t>
  </si>
  <si>
    <t>Déclarations déposées par les entreprises : cumul sur l'année</t>
  </si>
  <si>
    <t>Services</t>
  </si>
  <si>
    <t xml:space="preserve">Lecture : en moyenne en 2019, 72 600 travailleurs sont détachés en France (encadré 2). Parmi eux, 9 % effectuent des missions dans l’agriculture.
Champ : France hors Mayotte, hors opérations pour compte propre à partir de juillet 2019.
Source : Fichier statistique SIPSI, DGT-Dares. Calculs Dares.
</t>
  </si>
  <si>
    <t xml:space="preserve">Note : l’année 2017 est marquée par une montée en charge du portail de déclaration SIPSI. Le trait vertical matérialise la refonte du système d’information SIPSI intervenue en juillet 2019 (encadré 2).
Lecture : à la fin du 4e trimestre 2019, 72 000 travailleurs sont détachés en France par des entreprises étrangères dans le cadre d’une prestation de service internationale.
Champ : France hors Mayotte, hors opérations pour compte propre à partir de juillet 2019.
Source : Fichier statistique SIPSI, DGT-Dares. Données brutes (non désaisonnalisées). Calculs Dares.
</t>
  </si>
  <si>
    <t>Pays membre de l'U.E</t>
  </si>
  <si>
    <t>Effectif 2018</t>
  </si>
  <si>
    <t>Effectif 2019</t>
  </si>
  <si>
    <t>PORTUGAL</t>
  </si>
  <si>
    <t>x</t>
  </si>
  <si>
    <t>ROUMANIE</t>
  </si>
  <si>
    <t>POLOGNE</t>
  </si>
  <si>
    <t>ITALIE</t>
  </si>
  <si>
    <t>ESPAGNE</t>
  </si>
  <si>
    <t>ROYAUME-UNI</t>
  </si>
  <si>
    <t>ALLEMAGNE</t>
  </si>
  <si>
    <t>FRANCE</t>
  </si>
  <si>
    <t>BELGIQUE</t>
  </si>
  <si>
    <t>UKRAINE</t>
  </si>
  <si>
    <t>MAROC</t>
  </si>
  <si>
    <t>BULGARIE</t>
  </si>
  <si>
    <t>LITUANIE</t>
  </si>
  <si>
    <t>INDE</t>
  </si>
  <si>
    <t>ÉQUATEUR</t>
  </si>
  <si>
    <t>PAYS-BAS</t>
  </si>
  <si>
    <t>SLOVAQUIE</t>
  </si>
  <si>
    <t>SÉNÉGAL</t>
  </si>
  <si>
    <t>BRÉSIL</t>
  </si>
  <si>
    <t>ÉTATS-UNIS</t>
  </si>
  <si>
    <t>CROATIE</t>
  </si>
  <si>
    <t>BÉLARUS</t>
  </si>
  <si>
    <t>TUNISIE</t>
  </si>
  <si>
    <t>SUISSE</t>
  </si>
  <si>
    <t>RÉPUBLIQUE TCHÈQUE</t>
  </si>
  <si>
    <t>HONGRIE</t>
  </si>
  <si>
    <t>GRÈCE</t>
  </si>
  <si>
    <t>JAPON</t>
  </si>
  <si>
    <t>TURQUIE</t>
  </si>
  <si>
    <t>LETTONIE</t>
  </si>
  <si>
    <t>RUSSIE</t>
  </si>
  <si>
    <t>AUTRICHE</t>
  </si>
  <si>
    <t>BOLIVIE</t>
  </si>
  <si>
    <t>ALBANIE</t>
  </si>
  <si>
    <t>DANEMARK</t>
  </si>
  <si>
    <t>BOSNIE-HERZÉGOVINE</t>
  </si>
  <si>
    <t>MALI</t>
  </si>
  <si>
    <t>CANADA</t>
  </si>
  <si>
    <t>SLOVÉNIE</t>
  </si>
  <si>
    <t>CHINE</t>
  </si>
  <si>
    <t>BANGLADESH</t>
  </si>
  <si>
    <t>IRLANDE</t>
  </si>
  <si>
    <t>SERBIE</t>
  </si>
  <si>
    <t>SUÈDE</t>
  </si>
  <si>
    <t>GUINÉE-BISSAU</t>
  </si>
  <si>
    <t>COLOMBIE</t>
  </si>
  <si>
    <t>ANGOLA</t>
  </si>
  <si>
    <t>FINLANDE</t>
  </si>
  <si>
    <t>CAP-VERT</t>
  </si>
  <si>
    <t>RESTE DU MONDE</t>
  </si>
  <si>
    <t>TOTAL</t>
  </si>
  <si>
    <t>AUTRES PAYS DE L'U.E</t>
  </si>
  <si>
    <t>Pays</t>
  </si>
  <si>
    <t>Effectifs 2019</t>
  </si>
  <si>
    <t>Répartition par secteur (en %)</t>
  </si>
  <si>
    <t>Effectifs 2018</t>
  </si>
  <si>
    <t>U.E 28</t>
  </si>
  <si>
    <t>Champ : France hors Mayotte, hors opérations pour compte propre à partir de juillet 2019, hors attestations de transport.</t>
  </si>
  <si>
    <t>Source : Fichier statistique SIPSI, DGT-Dares. Données brutes (non désaisonnalisées). Calculs Dares.</t>
  </si>
  <si>
    <t>Source : Fichier statistique SIPSI, DGT-Dares. Calculs Dares.</t>
  </si>
  <si>
    <t>Lecture : au cours de la semaine du 2 au 6 mars 2020 qui précède le premier confinement, 4 400 travailleurs sont détachés en France dans le secteur de l’hébergement et de la restauration.</t>
  </si>
  <si>
    <t>Champ : France hors Mayotte, hors opérations pour compte propre, hors attestations de transport.</t>
  </si>
  <si>
    <r>
      <t>Source : Fichier statistique SIPSI, DGT-Dares. Calculs Dares. </t>
    </r>
    <r>
      <rPr>
        <sz val="8"/>
        <color theme="1"/>
        <rFont val="Calibri"/>
        <family val="2"/>
        <scheme val="minor"/>
      </rPr>
      <t> </t>
    </r>
  </si>
  <si>
    <t>Graphique A :  Effectifs de travailleurs détachés par secteur fin (2020)</t>
  </si>
  <si>
    <t>Source : Fichier statistique SIPSI, DGT-DARES – calculs Dares</t>
  </si>
  <si>
    <t>Tableau 1 : Les différents modes de dénombrement du travail détaché</t>
  </si>
  <si>
    <t>Dares Analyses : Qui sont les travailleurs détachés en France ?</t>
  </si>
  <si>
    <t>Données</t>
  </si>
  <si>
    <r>
      <t xml:space="preserve">Cette publication dresse à partir des données collectées par le Ministère du Travail un état des lieux plus précis du travail détaché en France : axée sur l'année 2019, elle présente les principales caractéristiques des travailleurs détachés, donne une estimation du nombre de travailleurs détachés présents en France et des taux de recours à cette main d'oeuvre par secteur d'activité et à l'échelon territorial.
</t>
    </r>
    <r>
      <rPr>
        <b/>
        <sz val="11"/>
        <color indexed="56"/>
        <rFont val="Calibri"/>
        <family val="2"/>
      </rPr>
      <t xml:space="preserve">
</t>
    </r>
    <r>
      <rPr>
        <b/>
        <sz val="11"/>
        <color indexed="10"/>
        <rFont val="Calibri"/>
        <family val="2"/>
      </rPr>
      <t xml:space="preserve">
</t>
    </r>
    <r>
      <rPr>
        <sz val="11"/>
        <rFont val="Calibri"/>
        <family val="2"/>
      </rPr>
      <t xml:space="preserve">
</t>
    </r>
  </si>
  <si>
    <t>Définitions</t>
  </si>
  <si>
    <r>
      <t xml:space="preserve">- </t>
    </r>
    <r>
      <rPr>
        <b/>
        <u/>
        <sz val="11"/>
        <rFont val="Calibri"/>
        <family val="2"/>
      </rPr>
      <t>Le détachement</t>
    </r>
    <r>
      <rPr>
        <sz val="11"/>
        <rFont val="Calibri"/>
        <family val="2"/>
      </rPr>
      <t xml:space="preserve"> est le fait pour un employeur établi à l’étranger de faire travailler en France ses salariés pour un objet défini et une durée limitée.
</t>
    </r>
  </si>
  <si>
    <r>
      <t xml:space="preserve">- La notion de </t>
    </r>
    <r>
      <rPr>
        <b/>
        <u/>
        <sz val="11"/>
        <rFont val="Calibri"/>
        <family val="2"/>
      </rPr>
      <t>modèle</t>
    </r>
    <r>
      <rPr>
        <sz val="11"/>
        <rFont val="Calibri"/>
        <family val="2"/>
      </rPr>
      <t xml:space="preserve"> renvoie aux différentes formes que le détachement peut prendre :</t>
    </r>
  </si>
  <si>
    <t xml:space="preserve">• Le détachement dans le cadre de l’exécution d’un contrat de prestations de services transnationales entre deux entreprises (modèle M1)
</t>
  </si>
  <si>
    <t xml:space="preserve">• Le détachement dans le cadre d’une mobilité intra-groupe (modèle M2)
</t>
  </si>
  <si>
    <t>• Le détachement dans le cadre d’une mise à disposition de salariés au titre du travail temporaire (modèle M3).</t>
  </si>
  <si>
    <r>
      <t>-</t>
    </r>
    <r>
      <rPr>
        <b/>
        <u/>
        <sz val="11"/>
        <rFont val="Calibri"/>
        <family val="2"/>
      </rPr>
      <t xml:space="preserve"> Le taux de recours</t>
    </r>
    <r>
      <rPr>
        <sz val="11"/>
        <rFont val="Calibri"/>
        <family val="2"/>
      </rPr>
      <t xml:space="preserve"> est défini comme le rapport entre la moyenne annuelle de l’emploi de travailleurs détachés et la moyenne annuelle de l’emploi salarié privé (secteurs marchands) en France</t>
    </r>
  </si>
  <si>
    <t>Sources</t>
  </si>
  <si>
    <t>Fichier statistique issu du Système d'Information Prestations de service internationales (SIPSI), DGT-Dares, calculs Dares</t>
  </si>
  <si>
    <t>Champ</t>
  </si>
  <si>
    <t>Le champ géographique retenu est celui de la France entière, hors Mayotte</t>
  </si>
  <si>
    <t>Contenu des onglets</t>
  </si>
  <si>
    <t>- Effectifs de fin de trimestre d'emplois de salariés détachés</t>
  </si>
  <si>
    <t xml:space="preserve">Contact </t>
  </si>
  <si>
    <r>
      <t xml:space="preserve">Pour tout renseignement concernant nos statistiques, vous pouvez nous contacter par courriel à l'adresse suivante :  </t>
    </r>
    <r>
      <rPr>
        <u/>
        <sz val="11"/>
        <color indexed="12"/>
        <rFont val="Calibri"/>
        <family val="2"/>
      </rPr>
      <t>DARES.communication@travail.gouv.fr</t>
    </r>
  </si>
  <si>
    <t xml:space="preserve">Note : l’année 2017 est marquée par une montée en charge du portail de déclaration SIPSI. Le trait vertical matérialise la refonte du système d’information SIPSI intervenue en juillet 2019 (encadré 2).
Champ : France hors Mayotte, hors opérations pour compte propre à partir de juillet 2019.
Source : Fichier statistique SIPSI, DGT-Dares. Données brutes (non désaisonnalisées). Calculs Dares.
</t>
  </si>
  <si>
    <t>Lecture : à la fin du 4e trimestre 2019, 22 900 travailleurs sont détachés dans l’industrie en France par des entreprises étrangères dans le cadre d’une prestation de service internationale.</t>
  </si>
  <si>
    <t>En %</t>
  </si>
  <si>
    <t>Répartition par modèle des effectifs</t>
  </si>
  <si>
    <t>Lecture : à la fin du 4e trimestre 2019, 15 500 travailleurs sont détachés dans le cadre du modèle travail temporaire (M3) en France par des entreprises étrangères.</t>
  </si>
  <si>
    <t>Emplois de salariés détachés : effectifs de fin de trimestre et moyennes annuelles</t>
  </si>
  <si>
    <t>Emplois de salariés détachés par secteur de prestation : effectifs de fin de trimestre et moyennes annuelles</t>
  </si>
  <si>
    <t>Emplois de salariés détachés par modèle de détachement : effectifs de fin de trimestre et moyennes annuelles</t>
  </si>
  <si>
    <t>a) Effectifs de fin de trimestre</t>
  </si>
  <si>
    <t>Année</t>
  </si>
  <si>
    <t>b) Effectifs en moyenne annuelle et leurs répartitions par modèle de détachement (en %)</t>
  </si>
  <si>
    <t>Note 1 : M1 : prestation de service transnationale entre deux entreprises, M2 : mobilité intragroupe, M3 : travail temporaire</t>
  </si>
  <si>
    <t xml:space="preserve">Note 2: l’année 2017 est marquée par une montée en charge du portail de déclaration SIPSI. Le trait vertical matérialise la refonte du système d’information SIPSI intervenue en juillet 2019 (voir encadré 2).
</t>
  </si>
  <si>
    <t>b) Emploi de salariés détachés en moyenne annuelle</t>
  </si>
  <si>
    <t xml:space="preserve">a) Emploi de salariés détachés en France en fin de trimestre </t>
  </si>
  <si>
    <t>Emplois de salariés détachés par modèle de détachement et secteur d'activité de la prestation : effectifs en moyenne annuelle</t>
  </si>
  <si>
    <t>Lecture : en moyenne 2019, 57 % des travailleurs détachés sont détachés dans le cadre d’une prestation de service transnationale entre deux entreprises (modèle M1).</t>
  </si>
  <si>
    <t>L'onglet « Graphique 1 »</t>
  </si>
  <si>
    <t>L'onglet « Graphique 2 »</t>
  </si>
  <si>
    <t>L'onglet « Graphique 3 »</t>
  </si>
  <si>
    <t>L'onglet « Graphique 4 et 5 »</t>
  </si>
  <si>
    <t>L'onglet « Graphique 6 »</t>
  </si>
  <si>
    <t xml:space="preserve">L'onglet « Graphique 7 » et ses onglets complémnetaires </t>
  </si>
  <si>
    <t xml:space="preserve">
</t>
  </si>
  <si>
    <t>Effectifs en moyenne annuelle</t>
  </si>
  <si>
    <t>Répartition par tranche d'âge</t>
  </si>
  <si>
    <t>Emplois de salariés détachés par tranche d'âge : effectifs en moyenne annuelle</t>
  </si>
  <si>
    <t>Lecture : en moyenne 2019, 18 197 travailleurs âgés entre 25 et 34 ans étaient détachés en France, soit 25% de l'effectif total détaché au cours de cette année.</t>
  </si>
  <si>
    <t>Emplois de salariés détachés par nationalité de l'emploi détaché : effectifs en moyenne annuelle</t>
  </si>
  <si>
    <t>Lecture : en moyenne 2019, 5 418 travailleurs détachés sont de nationalité italienne, soit 7,5% de l'effectif total détaché au cours de cette année.</t>
  </si>
  <si>
    <t>Tableau détaillé : Emplois  détaché par nationalité : effectifs en moyenne annuelle</t>
  </si>
  <si>
    <t>Nationalité</t>
  </si>
  <si>
    <t>Tableau détaillé : Emplois  détaché par nationalité  et par secteur d'activité de la prestation - effectifs en moyenne annuelle</t>
  </si>
  <si>
    <t>Lecture : en moyenne 2019, 6 808 travailleurs détachés de nationalité portugaise effectuent des prestations dans le secteur de la construction, soit 69% de l'effectif total de l'emploi détaché portugais.</t>
  </si>
  <si>
    <t>L'onglet « Graphique 8 »</t>
  </si>
  <si>
    <t>- Effectifs de fin de trimestre d'emplois de salariés détachés par secteur d'activité de la prestation</t>
  </si>
  <si>
    <t>- Effectifs en moyenne annuelle de l'emploi détaché</t>
  </si>
  <si>
    <t>- Effectifs en moyenne annuelle de l'emploi détaché par secteur d'activité de la prestation</t>
  </si>
  <si>
    <t>- Effectifs de fin de trimestre d'emplois de salariés détachés par modèle de détachement</t>
  </si>
  <si>
    <t>- Effectifs en moyenne annuelle de l'emploi détaché par modèle de détachement</t>
  </si>
  <si>
    <t>Lecture : En moyenne en 2019, 15 153 travailleurs sont détachés en France dans le secteur de la construction par des entreprises étrangères dans le cadre d’une prestation de service internationale  entre deux entreprises (modèle M1). Ils représentent 36% des effectifs détachés dans le cadre du modèle M1.</t>
  </si>
  <si>
    <t>- Effectifs en moyenne annuelle de l'emploi détaché par modèle de détachement et secteur d'activité de la prestation</t>
  </si>
  <si>
    <t>- Effectifs en moyenne annuelle de l'emploi détaché par tranche d'âge</t>
  </si>
  <si>
    <t>- Effectifs en moyenne annuelle de l'emploi détaché par tranche d'âge pour les nationalités les plus présentes en France</t>
  </si>
  <si>
    <t>- Compléments n°2 : Effectifs en moyenne annuelle de l'emploi détaché par nationalité et secteur d'activité de la prestation</t>
  </si>
  <si>
    <t>- Compléments n°1 :  effectifs détaillés par nationalité</t>
  </si>
  <si>
    <t>Durées annuelles de détachement  en nombre de jours des salariés effectuant des prestations en France</t>
  </si>
  <si>
    <t>- Durées annuelles de détachement en nombre de jours des salariés effectuant des prestations en France</t>
  </si>
  <si>
    <t>L'onglet « Graphique A »</t>
  </si>
  <si>
    <t>L'onglet « Tableau 1 »</t>
  </si>
  <si>
    <t>- Effectifs de travailleurs détachés par secteur fin (année 2020)</t>
  </si>
  <si>
    <t>- Les différents modes de dénombrement du travail détaché</t>
  </si>
  <si>
    <r>
      <t xml:space="preserve">- </t>
    </r>
    <r>
      <rPr>
        <b/>
        <u/>
        <sz val="11"/>
        <rFont val="Calibri"/>
        <family val="2"/>
      </rPr>
      <t>L'emploi détaché en moyenne annuelle</t>
    </r>
    <r>
      <rPr>
        <sz val="11"/>
        <rFont val="Calibri"/>
        <family val="2"/>
      </rPr>
      <t xml:space="preserve"> s'entend comme la moyenne mobile d'ordre quatre des effectifs trimestriels. Soit, formellement :
</t>
    </r>
  </si>
  <si>
    <r>
      <t xml:space="preserve">- </t>
    </r>
    <r>
      <rPr>
        <b/>
        <u/>
        <sz val="11"/>
        <rFont val="Calibri"/>
        <family val="2"/>
      </rPr>
      <t>L'emploi détaché de fin de trimestre</t>
    </r>
    <r>
      <rPr>
        <sz val="11"/>
        <rFont val="Calibri"/>
        <family val="2"/>
      </rPr>
      <t xml:space="preserve"> est la moyenne du nombre de travailleurs détachés présents chaque jour de la période de référence du trimestre. La semaine de référence est définie comme la période comprenant les cinq derniers jours ouvrés consécutifs du trimestre. </t>
    </r>
  </si>
  <si>
    <t>Arrondis</t>
  </si>
  <si>
    <t>Les effectifs d'emploi détaché sont arrondi à l'unité.</t>
  </si>
  <si>
    <t>Autres pays de l'U.E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</si>
</sst>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0"/>
      <name val="Arial"/>
    </font>
    <font>
      <sz val="10"/>
      <name val="Arial"/>
      <family val="2"/>
    </font>
    <font>
      <b/>
      <sz val="10"/>
      <color theme="1"/>
      <name val="Arial"/>
      <family val="2"/>
    </font>
    <font>
      <b/>
      <i/>
      <sz val="10"/>
      <color theme="1"/>
      <name val="Arial"/>
      <family val="2"/>
    </font>
    <font>
      <sz val="10"/>
      <color theme="1"/>
      <name val="Arial"/>
      <family val="2"/>
    </font>
    <font>
      <sz val="11"/>
      <color rgb="FF000000"/>
      <name val="Calibri"/>
      <family val="2"/>
      <scheme val="minor"/>
    </font>
    <font>
      <b/>
      <sz val="10"/>
      <color rgb="FF000000"/>
      <name val="Arial"/>
      <family val="2"/>
    </font>
    <font>
      <b/>
      <i/>
      <sz val="10"/>
      <color rgb="FF000000"/>
      <name val="Arial"/>
      <family val="2"/>
    </font>
    <font>
      <sz val="10"/>
      <color rgb="FF000000"/>
      <name val="Calibri"/>
      <family val="2"/>
      <scheme val="minor"/>
    </font>
    <font>
      <b/>
      <sz val="11"/>
      <color rgb="FF000000"/>
      <name val="Calibri"/>
      <family val="2"/>
      <scheme val="minor"/>
    </font>
    <font>
      <sz val="10"/>
      <color indexed="8"/>
      <name val="Arial"/>
      <family val="2"/>
    </font>
    <font>
      <b/>
      <sz val="10"/>
      <color rgb="FF000000"/>
      <name val="Calibri"/>
      <family val="2"/>
      <scheme val="minor"/>
    </font>
    <font>
      <i/>
      <sz val="10"/>
      <color theme="1"/>
      <name val="Calibri"/>
      <family val="2"/>
      <scheme val="minor"/>
    </font>
    <font>
      <i/>
      <sz val="9"/>
      <color theme="1"/>
      <name val="Calibri"/>
      <family val="2"/>
      <scheme val="minor"/>
    </font>
    <font>
      <sz val="8"/>
      <color theme="1"/>
      <name val="Calibri"/>
      <family val="2"/>
      <scheme val="minor"/>
    </font>
    <font>
      <b/>
      <sz val="14"/>
      <name val="Calibri"/>
      <family val="2"/>
    </font>
    <font>
      <sz val="8"/>
      <color rgb="FF000000"/>
      <name val="Albany AMT"/>
      <family val="2"/>
    </font>
    <font>
      <b/>
      <sz val="11"/>
      <name val="Calibri"/>
      <family val="2"/>
    </font>
    <font>
      <sz val="11"/>
      <name val="Calibri"/>
      <family val="2"/>
    </font>
    <font>
      <b/>
      <sz val="11"/>
      <color indexed="56"/>
      <name val="Calibri"/>
      <family val="2"/>
    </font>
    <font>
      <b/>
      <sz val="11"/>
      <color indexed="10"/>
      <name val="Calibri"/>
      <family val="2"/>
    </font>
    <font>
      <b/>
      <u/>
      <sz val="11"/>
      <name val="Calibri"/>
      <family val="2"/>
    </font>
    <font>
      <sz val="11"/>
      <color indexed="8"/>
      <name val="Calibri"/>
      <family val="2"/>
    </font>
    <font>
      <b/>
      <sz val="11"/>
      <color indexed="8"/>
      <name val="Calibri"/>
      <family val="2"/>
    </font>
    <font>
      <u/>
      <sz val="10"/>
      <color indexed="30"/>
      <name val="Arial"/>
      <family val="2"/>
    </font>
    <font>
      <u/>
      <sz val="11"/>
      <color indexed="12"/>
      <name val="Calibri"/>
      <family val="2"/>
    </font>
    <font>
      <b/>
      <sz val="14"/>
      <color theme="1"/>
      <name val="Calibri"/>
      <family val="2"/>
      <scheme val="minor"/>
    </font>
    <font>
      <sz val="9"/>
      <color theme="1"/>
      <name val="Calibri"/>
      <family val="2"/>
      <scheme val="minor"/>
    </font>
    <font>
      <i/>
      <sz val="11"/>
      <color rgb="FF000000"/>
      <name val="Calibri"/>
      <family val="2"/>
      <scheme val="minor"/>
    </font>
    <font>
      <i/>
      <sz val="9"/>
      <color theme="1"/>
      <name val="Arial"/>
      <family val="2"/>
    </font>
    <font>
      <b/>
      <i/>
      <sz val="11"/>
      <color theme="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indexed="9"/>
        <bgColor indexed="64"/>
      </patternFill>
    </fill>
    <fill>
      <patternFill patternType="solid">
        <fgColor indexed="41"/>
        <bgColor indexed="64"/>
      </patternFill>
    </fill>
    <fill>
      <patternFill patternType="gray0625"/>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0" fontId="22" fillId="0" borderId="0"/>
    <xf numFmtId="9" fontId="1" fillId="0" borderId="0" applyFont="0" applyFill="0" applyBorder="0" applyAlignment="0" applyProtection="0"/>
    <xf numFmtId="0" fontId="37" fillId="0" borderId="0"/>
    <xf numFmtId="0" fontId="45" fillId="0" borderId="0" applyNumberFormat="0" applyFill="0" applyBorder="0" applyAlignment="0" applyProtection="0">
      <alignment vertical="top"/>
      <protection locked="0"/>
    </xf>
  </cellStyleXfs>
  <cellXfs count="210">
    <xf numFmtId="0" fontId="0" fillId="0" borderId="0" xfId="0"/>
    <xf numFmtId="3" fontId="0" fillId="0" borderId="10" xfId="0" applyNumberFormat="1" applyBorder="1"/>
    <xf numFmtId="164" fontId="0" fillId="0" borderId="10" xfId="0" applyNumberFormat="1" applyBorder="1"/>
    <xf numFmtId="0" fontId="19" fillId="0" borderId="10" xfId="0" applyFont="1" applyBorder="1" applyAlignment="1">
      <alignment horizontal="center" vertical="top" wrapText="1"/>
    </xf>
    <xf numFmtId="0" fontId="18" fillId="0" borderId="10" xfId="0" applyFont="1" applyBorder="1" applyAlignment="1">
      <alignment vertical="top" wrapText="1"/>
    </xf>
    <xf numFmtId="3" fontId="18" fillId="0" borderId="10" xfId="0" applyNumberFormat="1" applyFont="1" applyBorder="1" applyAlignment="1">
      <alignment vertical="top" wrapText="1"/>
    </xf>
    <xf numFmtId="3" fontId="0" fillId="0" borderId="0" xfId="0" applyNumberFormat="1"/>
    <xf numFmtId="164" fontId="0" fillId="0" borderId="0" xfId="0" applyNumberFormat="1"/>
    <xf numFmtId="0" fontId="0" fillId="0" borderId="0" xfId="0" applyBorder="1"/>
    <xf numFmtId="3" fontId="0" fillId="0" borderId="0" xfId="0" applyNumberFormat="1" applyBorder="1"/>
    <xf numFmtId="164" fontId="0" fillId="0" borderId="0" xfId="0" applyNumberFormat="1" applyBorder="1"/>
    <xf numFmtId="0" fontId="0" fillId="0" borderId="0" xfId="0" applyAlignment="1">
      <alignment wrapText="1"/>
    </xf>
    <xf numFmtId="0" fontId="16" fillId="0" borderId="0" xfId="0" applyFont="1"/>
    <xf numFmtId="1" fontId="0" fillId="0" borderId="0" xfId="0" applyNumberFormat="1"/>
    <xf numFmtId="0" fontId="18" fillId="0" borderId="0" xfId="0" applyFont="1" applyAlignment="1">
      <alignment vertical="center"/>
    </xf>
    <xf numFmtId="0" fontId="23" fillId="0" borderId="10" xfId="0" applyFont="1" applyBorder="1" applyAlignment="1">
      <alignment horizontal="center" vertical="center" wrapText="1"/>
    </xf>
    <xf numFmtId="0" fontId="24" fillId="0" borderId="10" xfId="0" applyFont="1" applyBorder="1" applyAlignment="1">
      <alignment horizontal="center" vertical="center" wrapText="1"/>
    </xf>
    <xf numFmtId="3" fontId="0" fillId="0" borderId="10" xfId="0" applyNumberFormat="1" applyFont="1" applyBorder="1" applyAlignment="1">
      <alignment vertical="top" wrapText="1"/>
    </xf>
    <xf numFmtId="3" fontId="20" fillId="0" borderId="10" xfId="0" applyNumberFormat="1" applyFont="1" applyBorder="1"/>
    <xf numFmtId="0" fontId="0" fillId="0" borderId="10" xfId="0" applyFont="1" applyBorder="1" applyAlignment="1">
      <alignment vertical="top" wrapText="1"/>
    </xf>
    <xf numFmtId="0" fontId="16" fillId="0" borderId="10" xfId="0" applyFont="1" applyBorder="1" applyAlignment="1">
      <alignment vertical="top" wrapText="1"/>
    </xf>
    <xf numFmtId="3" fontId="16" fillId="0" borderId="10" xfId="0" applyNumberFormat="1" applyFont="1" applyBorder="1" applyAlignment="1">
      <alignment vertical="top" wrapText="1"/>
    </xf>
    <xf numFmtId="0" fontId="30" fillId="0" borderId="10" xfId="0" applyFont="1" applyBorder="1" applyAlignment="1">
      <alignment horizontal="center" vertical="top" wrapText="1"/>
    </xf>
    <xf numFmtId="0" fontId="20" fillId="0" borderId="0" xfId="0" applyFont="1" applyFill="1" applyBorder="1" applyAlignment="1">
      <alignment vertical="top" wrapText="1"/>
    </xf>
    <xf numFmtId="0" fontId="20" fillId="0" borderId="0" xfId="0" applyFont="1"/>
    <xf numFmtId="3" fontId="19" fillId="0" borderId="10" xfId="0" applyNumberFormat="1" applyFont="1" applyBorder="1" applyAlignment="1">
      <alignment vertical="top" wrapText="1"/>
    </xf>
    <xf numFmtId="1" fontId="31" fillId="0" borderId="10" xfId="43" applyNumberFormat="1" applyFont="1" applyFill="1" applyBorder="1" applyAlignment="1">
      <alignment vertical="top" wrapText="1"/>
    </xf>
    <xf numFmtId="49" fontId="19" fillId="0" borderId="10" xfId="0" applyNumberFormat="1" applyFont="1" applyBorder="1" applyAlignment="1">
      <alignment horizontal="center" vertical="top" wrapText="1"/>
    </xf>
    <xf numFmtId="0" fontId="0" fillId="0" borderId="0" xfId="0" applyFill="1" applyBorder="1" applyAlignment="1">
      <alignment horizontal="center"/>
    </xf>
    <xf numFmtId="164" fontId="0" fillId="0" borderId="0" xfId="44" applyNumberFormat="1" applyFont="1"/>
    <xf numFmtId="0" fontId="16" fillId="0" borderId="0" xfId="0" applyFont="1" applyFill="1" applyBorder="1" applyAlignment="1">
      <alignment horizontal="left" vertical="top"/>
    </xf>
    <xf numFmtId="0" fontId="26" fillId="0" borderId="10" xfId="0" applyFont="1" applyBorder="1" applyAlignment="1">
      <alignment horizontal="center" vertical="center" wrapText="1"/>
    </xf>
    <xf numFmtId="3" fontId="26" fillId="0" borderId="10" xfId="0" applyNumberFormat="1" applyFont="1" applyBorder="1" applyAlignment="1">
      <alignment horizontal="center" vertical="center" wrapText="1"/>
    </xf>
    <xf numFmtId="0" fontId="0" fillId="0" borderId="0" xfId="0" applyAlignment="1">
      <alignment wrapText="1"/>
    </xf>
    <xf numFmtId="0" fontId="19" fillId="0" borderId="10" xfId="0" applyFont="1" applyBorder="1" applyAlignment="1">
      <alignment horizontal="center" vertical="top" wrapText="1"/>
    </xf>
    <xf numFmtId="0" fontId="18" fillId="0" borderId="10" xfId="0" applyFont="1" applyFill="1" applyBorder="1" applyAlignment="1">
      <alignment vertical="top" wrapText="1"/>
    </xf>
    <xf numFmtId="0" fontId="18" fillId="0" borderId="10" xfId="0" applyFont="1" applyFill="1" applyBorder="1" applyAlignment="1">
      <alignment horizontal="center" vertical="top" wrapText="1"/>
    </xf>
    <xf numFmtId="3" fontId="18" fillId="0" borderId="10" xfId="0" applyNumberFormat="1" applyFont="1" applyFill="1" applyBorder="1" applyAlignment="1">
      <alignment horizontal="right" vertical="top" wrapText="1"/>
    </xf>
    <xf numFmtId="0" fontId="18" fillId="0" borderId="10" xfId="0" applyFont="1" applyFill="1" applyBorder="1" applyAlignment="1">
      <alignment vertical="top"/>
    </xf>
    <xf numFmtId="0" fontId="18" fillId="0" borderId="10" xfId="0" applyFont="1" applyFill="1" applyBorder="1" applyAlignment="1">
      <alignment horizontal="center" vertical="top"/>
    </xf>
    <xf numFmtId="3" fontId="16" fillId="0" borderId="10" xfId="0" applyNumberFormat="1" applyFont="1" applyBorder="1"/>
    <xf numFmtId="0" fontId="19" fillId="0" borderId="11" xfId="0" applyFont="1" applyBorder="1" applyAlignment="1">
      <alignment horizontal="center" vertical="top" wrapText="1"/>
    </xf>
    <xf numFmtId="0" fontId="19" fillId="0" borderId="22" xfId="0" applyFont="1" applyBorder="1" applyAlignment="1">
      <alignment horizontal="center" vertical="top" wrapText="1"/>
    </xf>
    <xf numFmtId="164" fontId="0" fillId="0" borderId="22" xfId="0" applyNumberFormat="1" applyBorder="1"/>
    <xf numFmtId="164" fontId="0" fillId="36" borderId="10" xfId="0" applyNumberFormat="1" applyFill="1" applyBorder="1"/>
    <xf numFmtId="0" fontId="18" fillId="0" borderId="11" xfId="0" applyFont="1" applyFill="1" applyBorder="1" applyAlignment="1">
      <alignment vertical="top" wrapText="1"/>
    </xf>
    <xf numFmtId="0" fontId="19" fillId="0" borderId="23" xfId="0" applyFont="1" applyBorder="1" applyAlignment="1">
      <alignment horizontal="center" vertical="top" wrapText="1"/>
    </xf>
    <xf numFmtId="0" fontId="0" fillId="0" borderId="0" xfId="0" applyNumberFormat="1"/>
    <xf numFmtId="3" fontId="0" fillId="0" borderId="22" xfId="0" applyNumberFormat="1" applyBorder="1"/>
    <xf numFmtId="3" fontId="0" fillId="0" borderId="23" xfId="0" applyNumberFormat="1" applyBorder="1"/>
    <xf numFmtId="0" fontId="33" fillId="0" borderId="11" xfId="0" applyFont="1" applyFill="1" applyBorder="1" applyAlignment="1">
      <alignment vertical="top" wrapText="1"/>
    </xf>
    <xf numFmtId="3" fontId="20" fillId="0" borderId="22" xfId="0" applyNumberFormat="1" applyFont="1" applyBorder="1"/>
    <xf numFmtId="3" fontId="20" fillId="0" borderId="23" xfId="0" applyNumberFormat="1" applyFont="1" applyBorder="1"/>
    <xf numFmtId="164" fontId="20" fillId="0" borderId="22" xfId="0" applyNumberFormat="1" applyFont="1" applyBorder="1"/>
    <xf numFmtId="164" fontId="20" fillId="0" borderId="10" xfId="0" applyNumberFormat="1" applyFont="1" applyBorder="1"/>
    <xf numFmtId="0" fontId="19" fillId="0" borderId="10" xfId="0" applyFont="1" applyBorder="1" applyAlignment="1">
      <alignment horizontal="center" vertical="top" wrapText="1"/>
    </xf>
    <xf numFmtId="0" fontId="34" fillId="0" borderId="0" xfId="0" applyFont="1" applyAlignment="1">
      <alignment vertical="center"/>
    </xf>
    <xf numFmtId="0" fontId="34" fillId="0" borderId="0" xfId="0" applyFont="1" applyAlignment="1">
      <alignment horizontal="left" vertical="center"/>
    </xf>
    <xf numFmtId="0" fontId="34" fillId="0" borderId="0" xfId="0" applyFont="1"/>
    <xf numFmtId="0" fontId="35" fillId="0" borderId="0" xfId="0" applyFont="1" applyAlignment="1">
      <alignment horizontal="left" vertical="center"/>
    </xf>
    <xf numFmtId="0" fontId="16" fillId="0" borderId="0" xfId="0" applyFont="1" applyAlignment="1">
      <alignment horizontal="left" vertical="center"/>
    </xf>
    <xf numFmtId="0" fontId="37" fillId="34" borderId="0" xfId="45" applyFont="1" applyFill="1" applyBorder="1" applyAlignment="1">
      <alignment horizontal="left"/>
    </xf>
    <xf numFmtId="0" fontId="44" fillId="33" borderId="0" xfId="43" applyFont="1" applyFill="1"/>
    <xf numFmtId="0" fontId="38" fillId="33" borderId="0" xfId="43" applyFont="1" applyFill="1" applyAlignment="1">
      <alignment horizontal="left" vertical="center" wrapText="1"/>
    </xf>
    <xf numFmtId="0" fontId="39" fillId="38" borderId="0" xfId="43" applyFont="1" applyFill="1" applyBorder="1"/>
    <xf numFmtId="0" fontId="39" fillId="38" borderId="0" xfId="43" applyFont="1" applyFill="1"/>
    <xf numFmtId="0" fontId="39" fillId="39" borderId="0" xfId="46" applyFont="1" applyFill="1" applyBorder="1" applyAlignment="1" applyProtection="1"/>
    <xf numFmtId="0" fontId="18" fillId="0" borderId="0" xfId="0" applyFont="1"/>
    <xf numFmtId="0" fontId="18" fillId="0" borderId="10" xfId="0" applyFont="1" applyBorder="1"/>
    <xf numFmtId="3" fontId="18" fillId="0" borderId="10" xfId="0" applyNumberFormat="1" applyFont="1" applyBorder="1"/>
    <xf numFmtId="0" fontId="18" fillId="0" borderId="10" xfId="0" applyFont="1" applyBorder="1" applyAlignment="1">
      <alignment horizontal="center"/>
    </xf>
    <xf numFmtId="0" fontId="19" fillId="0" borderId="10" xfId="0" applyFont="1" applyBorder="1"/>
    <xf numFmtId="3" fontId="19" fillId="0" borderId="10" xfId="0" applyNumberFormat="1" applyFont="1" applyBorder="1"/>
    <xf numFmtId="0" fontId="19" fillId="0" borderId="0" xfId="0" applyFont="1"/>
    <xf numFmtId="164" fontId="19" fillId="0" borderId="10" xfId="0" applyNumberFormat="1" applyFont="1" applyBorder="1"/>
    <xf numFmtId="0" fontId="19" fillId="0" borderId="0" xfId="0" applyFont="1" applyBorder="1"/>
    <xf numFmtId="165" fontId="19" fillId="0" borderId="10" xfId="0" applyNumberFormat="1" applyFont="1" applyBorder="1" applyAlignment="1">
      <alignment horizontal="right"/>
    </xf>
    <xf numFmtId="0" fontId="19" fillId="0" borderId="17" xfId="0" applyFont="1" applyBorder="1" applyAlignment="1">
      <alignment horizontal="center"/>
    </xf>
    <xf numFmtId="0" fontId="19" fillId="0" borderId="10" xfId="0" applyFont="1" applyBorder="1" applyAlignment="1">
      <alignment horizontal="center" vertical="center" wrapText="1"/>
    </xf>
    <xf numFmtId="3" fontId="19" fillId="35" borderId="10" xfId="0" applyNumberFormat="1" applyFont="1" applyFill="1" applyBorder="1"/>
    <xf numFmtId="0" fontId="27" fillId="0" borderId="10" xfId="0" applyFont="1" applyBorder="1" applyAlignment="1">
      <alignment horizontal="center" vertical="center" wrapText="1"/>
    </xf>
    <xf numFmtId="3" fontId="26" fillId="0" borderId="10" xfId="0" applyNumberFormat="1" applyFont="1" applyBorder="1" applyAlignment="1">
      <alignment horizontal="right" vertical="center" wrapText="1"/>
    </xf>
    <xf numFmtId="3" fontId="16" fillId="0" borderId="10" xfId="0" applyNumberFormat="1" applyFont="1" applyBorder="1" applyAlignment="1">
      <alignment horizontal="center"/>
    </xf>
    <xf numFmtId="3" fontId="19" fillId="0" borderId="10" xfId="0" applyNumberFormat="1" applyFont="1" applyBorder="1" applyAlignment="1">
      <alignment horizontal="center" vertical="center"/>
    </xf>
    <xf numFmtId="164" fontId="18" fillId="0" borderId="10" xfId="0" applyNumberFormat="1" applyFont="1" applyBorder="1"/>
    <xf numFmtId="0" fontId="16" fillId="0" borderId="0" xfId="0" applyFont="1" applyBorder="1" applyAlignment="1">
      <alignment horizontal="center" vertical="center"/>
    </xf>
    <xf numFmtId="3" fontId="19" fillId="0" borderId="0" xfId="0" applyNumberFormat="1" applyFont="1" applyBorder="1" applyAlignment="1">
      <alignment horizontal="center" vertical="center"/>
    </xf>
    <xf numFmtId="3" fontId="18" fillId="0" borderId="0" xfId="0" applyNumberFormat="1" applyFont="1" applyBorder="1"/>
    <xf numFmtId="164" fontId="18" fillId="0" borderId="0" xfId="0" applyNumberFormat="1" applyFont="1" applyBorder="1"/>
    <xf numFmtId="0" fontId="19" fillId="0" borderId="12" xfId="0" applyFont="1" applyBorder="1" applyAlignment="1">
      <alignment horizontal="center" vertical="top" wrapText="1"/>
    </xf>
    <xf numFmtId="0" fontId="18" fillId="0" borderId="19" xfId="0" applyFont="1" applyBorder="1" applyAlignment="1">
      <alignment horizontal="center"/>
    </xf>
    <xf numFmtId="0" fontId="47" fillId="0" borderId="0" xfId="0" applyFont="1" applyAlignment="1">
      <alignment horizontal="center"/>
    </xf>
    <xf numFmtId="165" fontId="18" fillId="0" borderId="10" xfId="0" applyNumberFormat="1" applyFont="1" applyBorder="1" applyAlignment="1">
      <alignment horizontal="right"/>
    </xf>
    <xf numFmtId="165" fontId="18" fillId="0" borderId="10" xfId="0" applyNumberFormat="1" applyFont="1" applyBorder="1" applyAlignment="1">
      <alignment horizontal="center"/>
    </xf>
    <xf numFmtId="0" fontId="19" fillId="0" borderId="10" xfId="0" applyFont="1" applyBorder="1" applyAlignment="1">
      <alignment horizontal="center" vertical="center"/>
    </xf>
    <xf numFmtId="0" fontId="19" fillId="0" borderId="10" xfId="0" applyFont="1" applyFill="1" applyBorder="1" applyAlignment="1">
      <alignment horizontal="center" vertical="top" wrapText="1"/>
    </xf>
    <xf numFmtId="3" fontId="18" fillId="0" borderId="10" xfId="0" applyNumberFormat="1" applyFont="1" applyBorder="1" applyAlignment="1">
      <alignment horizontal="center"/>
    </xf>
    <xf numFmtId="164" fontId="18" fillId="0" borderId="10" xfId="0" applyNumberFormat="1" applyFont="1" applyBorder="1" applyAlignment="1">
      <alignment horizontal="center"/>
    </xf>
    <xf numFmtId="0" fontId="19" fillId="0" borderId="0" xfId="0" applyFont="1" applyAlignment="1">
      <alignment horizontal="center" vertical="center"/>
    </xf>
    <xf numFmtId="0" fontId="19" fillId="0" borderId="17" xfId="0" applyFont="1" applyBorder="1" applyAlignment="1">
      <alignment horizontal="center" vertical="center" wrapText="1"/>
    </xf>
    <xf numFmtId="0" fontId="47" fillId="0" borderId="0" xfId="0" applyFont="1" applyAlignment="1"/>
    <xf numFmtId="0" fontId="25" fillId="0" borderId="10" xfId="0" applyFont="1" applyBorder="1" applyAlignment="1">
      <alignment vertical="center" wrapText="1"/>
    </xf>
    <xf numFmtId="3" fontId="18" fillId="0" borderId="10" xfId="0" applyNumberFormat="1" applyFont="1" applyBorder="1" applyAlignment="1">
      <alignment vertical="center"/>
    </xf>
    <xf numFmtId="3" fontId="18" fillId="0" borderId="10" xfId="0" applyNumberFormat="1" applyFont="1" applyBorder="1" applyAlignment="1">
      <alignment vertical="center" wrapText="1"/>
    </xf>
    <xf numFmtId="9" fontId="18" fillId="0" borderId="10" xfId="0" applyNumberFormat="1" applyFont="1" applyBorder="1" applyAlignment="1">
      <alignment vertical="center" wrapText="1"/>
    </xf>
    <xf numFmtId="9" fontId="18" fillId="40" borderId="10" xfId="0" applyNumberFormat="1" applyFont="1" applyFill="1" applyBorder="1" applyAlignment="1">
      <alignment vertical="center" wrapText="1"/>
    </xf>
    <xf numFmtId="0" fontId="18" fillId="40" borderId="10" xfId="0" applyFont="1" applyFill="1" applyBorder="1" applyAlignment="1">
      <alignment vertical="center"/>
    </xf>
    <xf numFmtId="3" fontId="19" fillId="0" borderId="10" xfId="0" applyNumberFormat="1" applyFont="1" applyBorder="1" applyAlignment="1">
      <alignment vertical="center"/>
    </xf>
    <xf numFmtId="9" fontId="19" fillId="0" borderId="10" xfId="0" applyNumberFormat="1" applyFont="1" applyBorder="1" applyAlignment="1">
      <alignment vertical="center" wrapText="1"/>
    </xf>
    <xf numFmtId="9" fontId="0" fillId="0" borderId="0" xfId="0" applyNumberFormat="1"/>
    <xf numFmtId="0" fontId="30" fillId="34" borderId="10" xfId="0" applyFont="1" applyFill="1" applyBorder="1" applyAlignment="1">
      <alignment vertical="center"/>
    </xf>
    <xf numFmtId="0" fontId="0" fillId="0" borderId="10" xfId="0" applyBorder="1" applyAlignment="1">
      <alignment wrapText="1"/>
    </xf>
    <xf numFmtId="9" fontId="49" fillId="34" borderId="10" xfId="0" applyNumberFormat="1" applyFont="1" applyFill="1" applyBorder="1" applyAlignment="1">
      <alignment horizontal="center" vertical="center"/>
    </xf>
    <xf numFmtId="0" fontId="51" fillId="0" borderId="10" xfId="0" applyFont="1" applyBorder="1" applyAlignment="1">
      <alignment horizontal="center"/>
    </xf>
    <xf numFmtId="0" fontId="20" fillId="0" borderId="10" xfId="0" applyFont="1" applyBorder="1"/>
    <xf numFmtId="0" fontId="26" fillId="34" borderId="10" xfId="0" applyFont="1" applyFill="1" applyBorder="1" applyAlignment="1">
      <alignment vertical="center"/>
    </xf>
    <xf numFmtId="9" fontId="49" fillId="34" borderId="0" xfId="0" applyNumberFormat="1" applyFont="1" applyFill="1" applyBorder="1" applyAlignment="1">
      <alignment horizontal="center" vertical="center"/>
    </xf>
    <xf numFmtId="164" fontId="29" fillId="34" borderId="10" xfId="0" applyNumberFormat="1" applyFont="1" applyFill="1" applyBorder="1" applyAlignment="1">
      <alignment horizontal="center" vertical="center"/>
    </xf>
    <xf numFmtId="3" fontId="26" fillId="34" borderId="10" xfId="0" applyNumberFormat="1" applyFont="1" applyFill="1" applyBorder="1" applyAlignment="1">
      <alignment horizontal="center" vertical="center"/>
    </xf>
    <xf numFmtId="0" fontId="0" fillId="0" borderId="0" xfId="0"/>
    <xf numFmtId="0" fontId="0" fillId="0" borderId="10" xfId="0" applyBorder="1"/>
    <xf numFmtId="3" fontId="0" fillId="0" borderId="0" xfId="0" applyNumberFormat="1"/>
    <xf numFmtId="0" fontId="0" fillId="0" borderId="0" xfId="0" applyBorder="1"/>
    <xf numFmtId="3" fontId="0" fillId="0" borderId="0" xfId="0" applyNumberFormat="1" applyBorder="1"/>
    <xf numFmtId="0" fontId="0" fillId="0" borderId="0" xfId="0" applyAlignment="1">
      <alignment wrapText="1"/>
    </xf>
    <xf numFmtId="9" fontId="0" fillId="0" borderId="10" xfId="0" applyNumberFormat="1" applyFont="1" applyBorder="1" applyAlignment="1">
      <alignment vertical="top" wrapText="1"/>
    </xf>
    <xf numFmtId="0" fontId="29" fillId="34" borderId="10" xfId="0" applyFont="1" applyFill="1" applyBorder="1" applyAlignment="1">
      <alignment vertical="center"/>
    </xf>
    <xf numFmtId="0" fontId="34" fillId="0" borderId="0" xfId="0" applyFont="1" applyAlignment="1">
      <alignment vertical="center"/>
    </xf>
    <xf numFmtId="0" fontId="16" fillId="0" borderId="10" xfId="0" applyFont="1" applyBorder="1" applyAlignment="1">
      <alignment horizontal="center"/>
    </xf>
    <xf numFmtId="0" fontId="19" fillId="0" borderId="10" xfId="0" applyFont="1" applyBorder="1" applyAlignment="1">
      <alignment horizontal="center"/>
    </xf>
    <xf numFmtId="0" fontId="34" fillId="0" borderId="26" xfId="0" applyFont="1" applyBorder="1" applyAlignment="1">
      <alignment vertical="top" wrapText="1"/>
    </xf>
    <xf numFmtId="0" fontId="30" fillId="0" borderId="0" xfId="0" applyFont="1" applyFill="1" applyBorder="1" applyAlignment="1">
      <alignment horizontal="left" vertical="top"/>
    </xf>
    <xf numFmtId="0" fontId="38" fillId="37" borderId="0" xfId="43" applyFont="1" applyFill="1" applyAlignment="1">
      <alignment horizontal="left" vertical="center" wrapText="1"/>
    </xf>
    <xf numFmtId="0" fontId="39" fillId="33" borderId="0" xfId="43" quotePrefix="1" applyFont="1" applyFill="1" applyAlignment="1">
      <alignment horizontal="left" vertical="justify" wrapText="1" indent="3"/>
    </xf>
    <xf numFmtId="0" fontId="39" fillId="33" borderId="0" xfId="43" applyFont="1" applyFill="1" applyAlignment="1">
      <alignment horizontal="left" vertical="justify" wrapText="1" indent="3"/>
    </xf>
    <xf numFmtId="0" fontId="43" fillId="38" borderId="0" xfId="43" applyFont="1" applyFill="1" applyAlignment="1">
      <alignment horizontal="left" vertical="center" wrapText="1"/>
    </xf>
    <xf numFmtId="0" fontId="39" fillId="0" borderId="0" xfId="43" applyFont="1" applyAlignment="1">
      <alignment horizontal="left" vertical="center" wrapText="1"/>
    </xf>
    <xf numFmtId="0" fontId="39" fillId="0" borderId="0" xfId="43" quotePrefix="1" applyFont="1" applyAlignment="1">
      <alignment horizontal="left" vertical="justify" wrapText="1" indent="3"/>
    </xf>
    <xf numFmtId="0" fontId="39" fillId="0" borderId="0" xfId="43" applyFont="1" applyAlignment="1">
      <alignment horizontal="left" vertical="justify" indent="3"/>
    </xf>
    <xf numFmtId="0" fontId="39" fillId="0" borderId="0" xfId="43" quotePrefix="1" applyFont="1" applyAlignment="1">
      <alignment horizontal="left" vertical="justify" indent="3"/>
    </xf>
    <xf numFmtId="0" fontId="39" fillId="0" borderId="0" xfId="43" quotePrefix="1" applyFont="1" applyAlignment="1">
      <alignment horizontal="justify" vertical="justify"/>
    </xf>
    <xf numFmtId="0" fontId="39" fillId="0" borderId="0" xfId="43" applyFont="1" applyAlignment="1">
      <alignment horizontal="justify" vertical="justify"/>
    </xf>
    <xf numFmtId="0" fontId="39" fillId="0" borderId="0" xfId="43" quotePrefix="1" applyFont="1" applyAlignment="1">
      <alignment horizontal="justify" vertical="justify" wrapText="1"/>
    </xf>
    <xf numFmtId="0" fontId="39" fillId="0" borderId="0" xfId="43" applyFont="1" applyFill="1" applyAlignment="1">
      <alignment horizontal="justify" vertical="justify" wrapText="1"/>
    </xf>
    <xf numFmtId="0" fontId="39" fillId="0" borderId="0" xfId="43" applyFont="1" applyAlignment="1">
      <alignment horizontal="justify" vertical="justify" wrapText="1"/>
    </xf>
    <xf numFmtId="0" fontId="36" fillId="0" borderId="11" xfId="43" applyFont="1" applyFill="1" applyBorder="1" applyAlignment="1">
      <alignment horizontal="center" vertical="center" wrapText="1"/>
    </xf>
    <xf numFmtId="0" fontId="36" fillId="0" borderId="15" xfId="43" applyFont="1" applyFill="1" applyBorder="1" applyAlignment="1">
      <alignment horizontal="center" vertical="center" wrapText="1"/>
    </xf>
    <xf numFmtId="0" fontId="36" fillId="0" borderId="16" xfId="43" applyFont="1" applyFill="1" applyBorder="1" applyAlignment="1">
      <alignment horizontal="center" vertical="center" wrapText="1"/>
    </xf>
    <xf numFmtId="0" fontId="47" fillId="0" borderId="0" xfId="0" applyFont="1" applyAlignment="1">
      <alignment horizontal="center"/>
    </xf>
    <xf numFmtId="0" fontId="34" fillId="0" borderId="0" xfId="0" applyFont="1" applyAlignment="1">
      <alignment horizontal="left" vertical="top" wrapText="1"/>
    </xf>
    <xf numFmtId="0" fontId="16" fillId="0" borderId="25" xfId="0" applyFont="1" applyBorder="1" applyAlignment="1">
      <alignment horizontal="justify" vertical="top" wrapText="1"/>
    </xf>
    <xf numFmtId="0" fontId="16" fillId="0" borderId="14" xfId="0" applyFont="1" applyBorder="1" applyAlignment="1">
      <alignment horizontal="justify" vertical="top" wrapText="1"/>
    </xf>
    <xf numFmtId="0" fontId="34" fillId="0" borderId="0" xfId="0" applyFont="1" applyAlignment="1">
      <alignment horizontal="justify" vertical="top" wrapText="1"/>
    </xf>
    <xf numFmtId="0" fontId="18" fillId="0" borderId="17" xfId="0" applyFont="1" applyBorder="1" applyAlignment="1">
      <alignment horizontal="center"/>
    </xf>
    <xf numFmtId="0" fontId="18" fillId="0" borderId="19" xfId="0" applyFont="1" applyBorder="1" applyAlignment="1">
      <alignment horizont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19" fillId="0" borderId="10" xfId="0" applyFont="1" applyBorder="1" applyAlignment="1">
      <alignment horizontal="center" vertical="top" wrapText="1"/>
    </xf>
    <xf numFmtId="3" fontId="18" fillId="0" borderId="10" xfId="0" applyNumberFormat="1" applyFont="1" applyBorder="1" applyAlignment="1"/>
    <xf numFmtId="164" fontId="18" fillId="0" borderId="10" xfId="0" applyNumberFormat="1" applyFont="1" applyBorder="1" applyAlignment="1">
      <alignment horizontal="right"/>
    </xf>
    <xf numFmtId="165" fontId="18" fillId="0" borderId="10" xfId="0" applyNumberFormat="1" applyFont="1" applyBorder="1" applyAlignment="1">
      <alignment horizontal="right"/>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6" fillId="0" borderId="0" xfId="0" applyFont="1" applyAlignment="1">
      <alignment horizontal="left"/>
    </xf>
    <xf numFmtId="0" fontId="16" fillId="0" borderId="0" xfId="0" applyFont="1" applyAlignment="1">
      <alignment horizontal="left" vertical="center"/>
    </xf>
    <xf numFmtId="164" fontId="18" fillId="0" borderId="11" xfId="0" applyNumberFormat="1" applyFont="1" applyBorder="1" applyAlignment="1">
      <alignment horizontal="right"/>
    </xf>
    <xf numFmtId="164" fontId="18" fillId="0" borderId="15" xfId="0" applyNumberFormat="1" applyFont="1" applyBorder="1" applyAlignment="1">
      <alignment horizontal="right"/>
    </xf>
    <xf numFmtId="164" fontId="18" fillId="0" borderId="16" xfId="0" applyNumberFormat="1" applyFont="1" applyBorder="1" applyAlignment="1">
      <alignment horizontal="right"/>
    </xf>
    <xf numFmtId="3" fontId="18" fillId="0" borderId="11" xfId="0" applyNumberFormat="1" applyFont="1" applyBorder="1" applyAlignment="1">
      <alignment horizontal="right"/>
    </xf>
    <xf numFmtId="3" fontId="18" fillId="0" borderId="15" xfId="0" applyNumberFormat="1" applyFont="1" applyBorder="1" applyAlignment="1">
      <alignment horizontal="right"/>
    </xf>
    <xf numFmtId="3" fontId="18" fillId="0" borderId="16" xfId="0" applyNumberFormat="1" applyFont="1" applyBorder="1" applyAlignment="1">
      <alignment horizontal="right"/>
    </xf>
    <xf numFmtId="0" fontId="19" fillId="0" borderId="11" xfId="0" applyFont="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10" xfId="0" applyFont="1" applyBorder="1" applyAlignment="1">
      <alignment horizontal="center"/>
    </xf>
    <xf numFmtId="0" fontId="19" fillId="0" borderId="11"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48" fillId="0" borderId="0" xfId="0" applyFont="1" applyAlignment="1">
      <alignment horizontal="justify" vertical="top" wrapText="1"/>
    </xf>
    <xf numFmtId="165" fontId="18" fillId="0" borderId="11" xfId="0" applyNumberFormat="1" applyFont="1" applyBorder="1" applyAlignment="1">
      <alignment horizontal="right"/>
    </xf>
    <xf numFmtId="165" fontId="18" fillId="0" borderId="15" xfId="0" applyNumberFormat="1" applyFont="1" applyBorder="1" applyAlignment="1">
      <alignment horizontal="right"/>
    </xf>
    <xf numFmtId="165" fontId="18" fillId="0" borderId="16" xfId="0" applyNumberFormat="1" applyFont="1" applyBorder="1" applyAlignment="1">
      <alignment horizontal="right"/>
    </xf>
    <xf numFmtId="0" fontId="50" fillId="0" borderId="26" xfId="0" applyFont="1" applyBorder="1" applyAlignment="1">
      <alignment horizontal="justify" vertical="top" wrapText="1"/>
    </xf>
    <xf numFmtId="0" fontId="23" fillId="0" borderId="17"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8"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27" fillId="0" borderId="10" xfId="0" applyFont="1" applyBorder="1" applyAlignment="1">
      <alignment horizontal="center" vertical="center" wrapText="1"/>
    </xf>
    <xf numFmtId="0" fontId="16" fillId="0" borderId="0" xfId="0" applyFont="1" applyAlignment="1">
      <alignment horizontal="center" wrapText="1"/>
    </xf>
    <xf numFmtId="0" fontId="34" fillId="0" borderId="26" xfId="0" applyFont="1" applyBorder="1" applyAlignment="1">
      <alignment horizontal="justify" vertical="top" wrapText="1"/>
    </xf>
    <xf numFmtId="0" fontId="30" fillId="34" borderId="10" xfId="0" applyFont="1" applyFill="1" applyBorder="1" applyAlignment="1">
      <alignment horizontal="center" vertical="center" wrapText="1"/>
    </xf>
    <xf numFmtId="0" fontId="51" fillId="0" borderId="10" xfId="0" applyFont="1" applyBorder="1" applyAlignment="1">
      <alignment horizontal="center" vertical="top" wrapText="1"/>
    </xf>
    <xf numFmtId="0" fontId="34" fillId="0" borderId="26" xfId="0" applyFont="1" applyBorder="1" applyAlignment="1">
      <alignment horizontal="left" vertical="top" wrapText="1"/>
    </xf>
    <xf numFmtId="0" fontId="18" fillId="0" borderId="17" xfId="0" applyFont="1" applyBorder="1" applyAlignment="1">
      <alignment horizontal="left" vertical="center"/>
    </xf>
    <xf numFmtId="0" fontId="18" fillId="0" borderId="20" xfId="0" applyFont="1" applyBorder="1" applyAlignment="1">
      <alignment horizontal="left" vertical="center"/>
    </xf>
    <xf numFmtId="0" fontId="18" fillId="0" borderId="19" xfId="0" applyFont="1" applyBorder="1" applyAlignment="1">
      <alignment horizontal="left" vertical="center"/>
    </xf>
    <xf numFmtId="0" fontId="32" fillId="34" borderId="11" xfId="0" applyFont="1" applyFill="1" applyBorder="1" applyAlignment="1">
      <alignment horizontal="center" vertical="center"/>
    </xf>
    <xf numFmtId="0" fontId="32" fillId="34" borderId="16" xfId="0" applyFont="1" applyFill="1" applyBorder="1" applyAlignment="1">
      <alignment horizontal="center" vertical="center"/>
    </xf>
    <xf numFmtId="0" fontId="16" fillId="0" borderId="10" xfId="0" applyFont="1" applyBorder="1" applyAlignment="1">
      <alignment horizontal="center"/>
    </xf>
    <xf numFmtId="0" fontId="19" fillId="0" borderId="22" xfId="0" applyFont="1" applyBorder="1" applyAlignment="1">
      <alignment horizontal="center"/>
    </xf>
    <xf numFmtId="0" fontId="19" fillId="0" borderId="18" xfId="0" applyFont="1" applyBorder="1" applyAlignment="1">
      <alignment horizontal="center"/>
    </xf>
    <xf numFmtId="0" fontId="19" fillId="0" borderId="24" xfId="0" applyFont="1" applyBorder="1" applyAlignment="1">
      <alignment horizontal="center"/>
    </xf>
    <xf numFmtId="0" fontId="47" fillId="0" borderId="0" xfId="0" applyFont="1" applyAlignment="1">
      <alignment horizontal="center" vertical="top" wrapText="1"/>
    </xf>
    <xf numFmtId="0" fontId="34" fillId="0" borderId="21" xfId="0" applyFont="1" applyBorder="1" applyAlignment="1">
      <alignment horizontal="left"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2" xfId="46" xr:uid="{00000000-0005-0000-0000-00001D000000}"/>
    <cellStyle name="Neutre" xfId="8" builtinId="28" customBuiltin="1"/>
    <cellStyle name="Normal" xfId="0" builtinId="0"/>
    <cellStyle name="Normal 2" xfId="42" xr:uid="{00000000-0005-0000-0000-000020000000}"/>
    <cellStyle name="Normal 2 2" xfId="43" xr:uid="{00000000-0005-0000-0000-000021000000}"/>
    <cellStyle name="Normal 3" xfId="45" xr:uid="{00000000-0005-0000-0000-000022000000}"/>
    <cellStyle name="Note" xfId="15" builtinId="10" customBuiltin="1"/>
    <cellStyle name="Pourcentage" xfId="44" builtinId="5"/>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baseline="0">
                <a:solidFill>
                  <a:schemeClr val="tx1"/>
                </a:solidFill>
              </a:rPr>
              <a:t>Graphique 1 : Emploi de salariés détachés en France en fin de trimestre de 2017 à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a:ln w="28575" cap="rnd">
              <a:solidFill>
                <a:schemeClr val="accent1"/>
              </a:solidFill>
              <a:round/>
            </a:ln>
            <a:effectLst/>
          </c:spPr>
          <c:marker>
            <c:symbol val="none"/>
          </c:marker>
          <c:cat>
            <c:strRef>
              <c:f>'Graphique 1'!$A$5:$A$16</c:f>
              <c:strCache>
                <c:ptCount val="12"/>
                <c:pt idx="0">
                  <c:v>2017T1</c:v>
                </c:pt>
                <c:pt idx="1">
                  <c:v>2017T2</c:v>
                </c:pt>
                <c:pt idx="2">
                  <c:v>2017T3</c:v>
                </c:pt>
                <c:pt idx="3">
                  <c:v>2017T4</c:v>
                </c:pt>
                <c:pt idx="4">
                  <c:v>2018T1</c:v>
                </c:pt>
                <c:pt idx="5">
                  <c:v>2018T2</c:v>
                </c:pt>
                <c:pt idx="6">
                  <c:v>2018T3</c:v>
                </c:pt>
                <c:pt idx="7">
                  <c:v>2018T4</c:v>
                </c:pt>
                <c:pt idx="8">
                  <c:v>2019T1</c:v>
                </c:pt>
                <c:pt idx="9">
                  <c:v>2019T2</c:v>
                </c:pt>
                <c:pt idx="10">
                  <c:v>2019T3</c:v>
                </c:pt>
                <c:pt idx="11">
                  <c:v>2019T4</c:v>
                </c:pt>
              </c:strCache>
            </c:strRef>
          </c:cat>
          <c:val>
            <c:numRef>
              <c:f>'Graphique 1'!$C$5:$C$16</c:f>
              <c:numCache>
                <c:formatCode>General</c:formatCode>
                <c:ptCount val="12"/>
                <c:pt idx="4" formatCode="#,##0">
                  <c:v>67595</c:v>
                </c:pt>
                <c:pt idx="5" formatCode="#,##0">
                  <c:v>69806</c:v>
                </c:pt>
                <c:pt idx="6" formatCode="#,##0">
                  <c:v>71031</c:v>
                </c:pt>
                <c:pt idx="7" formatCode="#,##0">
                  <c:v>66676</c:v>
                </c:pt>
                <c:pt idx="8" formatCode="#,##0">
                  <c:v>71161</c:v>
                </c:pt>
                <c:pt idx="9" formatCode="#,##0">
                  <c:v>74074</c:v>
                </c:pt>
                <c:pt idx="10" formatCode="#,##0">
                  <c:v>75963</c:v>
                </c:pt>
                <c:pt idx="11" formatCode="#,##0">
                  <c:v>72002</c:v>
                </c:pt>
              </c:numCache>
            </c:numRef>
          </c:val>
          <c:smooth val="0"/>
          <c:extLst>
            <c:ext xmlns:c16="http://schemas.microsoft.com/office/drawing/2014/chart" uri="{C3380CC4-5D6E-409C-BE32-E72D297353CC}">
              <c16:uniqueId val="{00000000-4BBC-4581-85E0-247FBF497F5E}"/>
            </c:ext>
          </c:extLst>
        </c:ser>
        <c:ser>
          <c:idx val="1"/>
          <c:order val="1"/>
          <c:spPr>
            <a:ln w="28575" cap="rnd">
              <a:solidFill>
                <a:schemeClr val="accent1"/>
              </a:solidFill>
              <a:prstDash val="dash"/>
              <a:round/>
            </a:ln>
            <a:effectLst/>
          </c:spPr>
          <c:marker>
            <c:symbol val="none"/>
          </c:marker>
          <c:val>
            <c:numRef>
              <c:f>'Graphique 1'!$B$5:$B$16</c:f>
              <c:numCache>
                <c:formatCode>#,##0</c:formatCode>
                <c:ptCount val="12"/>
                <c:pt idx="0">
                  <c:v>48452</c:v>
                </c:pt>
                <c:pt idx="1">
                  <c:v>59680</c:v>
                </c:pt>
                <c:pt idx="2">
                  <c:v>61877</c:v>
                </c:pt>
                <c:pt idx="3">
                  <c:v>65398</c:v>
                </c:pt>
                <c:pt idx="4">
                  <c:v>67595</c:v>
                </c:pt>
              </c:numCache>
            </c:numRef>
          </c:val>
          <c:smooth val="0"/>
          <c:extLst>
            <c:ext xmlns:c16="http://schemas.microsoft.com/office/drawing/2014/chart" uri="{C3380CC4-5D6E-409C-BE32-E72D297353CC}">
              <c16:uniqueId val="{00000000-1F85-4C97-9D99-E01469E6F0EB}"/>
            </c:ext>
          </c:extLst>
        </c:ser>
        <c:ser>
          <c:idx val="2"/>
          <c:order val="2"/>
          <c:spPr>
            <a:ln w="28575" cap="rnd">
              <a:solidFill>
                <a:schemeClr val="accent3"/>
              </a:solidFill>
              <a:round/>
            </a:ln>
            <a:effectLst/>
          </c:spPr>
          <c:marker>
            <c:symbol val="none"/>
          </c:marker>
          <c:cat>
            <c:strRef>
              <c:f>'Graphique 1'!$A$5:$A$16</c:f>
              <c:strCache>
                <c:ptCount val="12"/>
                <c:pt idx="0">
                  <c:v>2017T1</c:v>
                </c:pt>
                <c:pt idx="1">
                  <c:v>2017T2</c:v>
                </c:pt>
                <c:pt idx="2">
                  <c:v>2017T3</c:v>
                </c:pt>
                <c:pt idx="3">
                  <c:v>2017T4</c:v>
                </c:pt>
                <c:pt idx="4">
                  <c:v>2018T1</c:v>
                </c:pt>
                <c:pt idx="5">
                  <c:v>2018T2</c:v>
                </c:pt>
                <c:pt idx="6">
                  <c:v>2018T3</c:v>
                </c:pt>
                <c:pt idx="7">
                  <c:v>2018T4</c:v>
                </c:pt>
                <c:pt idx="8">
                  <c:v>2019T1</c:v>
                </c:pt>
                <c:pt idx="9">
                  <c:v>2019T2</c:v>
                </c:pt>
                <c:pt idx="10">
                  <c:v>2019T3</c:v>
                </c:pt>
                <c:pt idx="11">
                  <c:v>2019T4</c:v>
                </c:pt>
              </c:strCache>
            </c:strRef>
          </c:cat>
          <c:val>
            <c:numRef>
              <c:f>'Graphique 1'!$C$9</c:f>
              <c:numCache>
                <c:formatCode>#,##0</c:formatCode>
                <c:ptCount val="1"/>
                <c:pt idx="0">
                  <c:v>67595</c:v>
                </c:pt>
              </c:numCache>
            </c:numRef>
          </c:val>
          <c:smooth val="0"/>
          <c:extLst>
            <c:ext xmlns:c16="http://schemas.microsoft.com/office/drawing/2014/chart" uri="{C3380CC4-5D6E-409C-BE32-E72D297353CC}">
              <c16:uniqueId val="{00000001-1F85-4C97-9D99-E01469E6F0EB}"/>
            </c:ext>
          </c:extLst>
        </c:ser>
        <c:dLbls>
          <c:showLegendKey val="0"/>
          <c:showVal val="0"/>
          <c:showCatName val="0"/>
          <c:showSerName val="0"/>
          <c:showPercent val="0"/>
          <c:showBubbleSize val="0"/>
        </c:dLbls>
        <c:smooth val="0"/>
        <c:axId val="482808992"/>
        <c:axId val="482807024"/>
      </c:lineChart>
      <c:catAx>
        <c:axId val="48280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2807024"/>
        <c:crosses val="autoZero"/>
        <c:auto val="1"/>
        <c:lblAlgn val="ctr"/>
        <c:lblOffset val="100"/>
        <c:noMultiLvlLbl val="0"/>
      </c:catAx>
      <c:valAx>
        <c:axId val="482807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2808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ysClr val="windowText" lastClr="000000">
                    <a:lumMod val="65000"/>
                    <a:lumOff val="35000"/>
                  </a:sysClr>
                </a:solidFill>
                <a:latin typeface="+mn-lt"/>
                <a:ea typeface="+mn-ea"/>
                <a:cs typeface="+mn-cs"/>
              </a:defRPr>
            </a:pPr>
            <a:r>
              <a:rPr lang="fr-FR" sz="1100" b="1" i="0" u="none" strike="noStrike" kern="1200" spc="0" baseline="0">
                <a:solidFill>
                  <a:schemeClr val="tx1"/>
                </a:solidFill>
                <a:latin typeface="+mn-lt"/>
                <a:ea typeface="+mn-ea"/>
                <a:cs typeface="+mn-cs"/>
              </a:rPr>
              <a:t>Graphique 2 : Emploi de travailleurs détachés par secteur en France en fin de trimestre de 2017 à 2019</a:t>
            </a: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ysClr val="windowText" lastClr="000000">
                  <a:lumMod val="65000"/>
                  <a:lumOff val="35000"/>
                </a:sysClr>
              </a:solidFill>
              <a:latin typeface="+mn-lt"/>
              <a:ea typeface="+mn-ea"/>
              <a:cs typeface="+mn-cs"/>
            </a:defRPr>
          </a:pPr>
          <a:endParaRPr lang="fr-FR"/>
        </a:p>
      </c:txPr>
    </c:title>
    <c:autoTitleDeleted val="0"/>
    <c:plotArea>
      <c:layout>
        <c:manualLayout>
          <c:layoutTarget val="inner"/>
          <c:xMode val="edge"/>
          <c:yMode val="edge"/>
          <c:x val="0.10911481197593664"/>
          <c:y val="0.15258780335742489"/>
          <c:w val="0.85921062992125985"/>
          <c:h val="0.66167286380869061"/>
        </c:manualLayout>
      </c:layout>
      <c:lineChart>
        <c:grouping val="standard"/>
        <c:varyColors val="0"/>
        <c:ser>
          <c:idx val="0"/>
          <c:order val="0"/>
          <c:tx>
            <c:strRef>
              <c:f>'Graphique 2'!$B$4</c:f>
              <c:strCache>
                <c:ptCount val="1"/>
                <c:pt idx="0">
                  <c:v>Non disponible</c:v>
                </c:pt>
              </c:strCache>
            </c:strRef>
          </c:tx>
          <c:spPr>
            <a:ln w="28575" cap="rnd">
              <a:solidFill>
                <a:schemeClr val="accent1"/>
              </a:solidFill>
              <a:round/>
            </a:ln>
            <a:effectLst/>
          </c:spPr>
          <c:marker>
            <c:symbol val="none"/>
          </c:marker>
          <c:cat>
            <c:strRef>
              <c:f>'Graphique 2'!$A$5:$A$16</c:f>
              <c:strCache>
                <c:ptCount val="12"/>
                <c:pt idx="0">
                  <c:v>2017T1</c:v>
                </c:pt>
                <c:pt idx="1">
                  <c:v>2017T2</c:v>
                </c:pt>
                <c:pt idx="2">
                  <c:v>2017T3</c:v>
                </c:pt>
                <c:pt idx="3">
                  <c:v>2017T4</c:v>
                </c:pt>
                <c:pt idx="4">
                  <c:v>2018T1</c:v>
                </c:pt>
                <c:pt idx="5">
                  <c:v>2018T2</c:v>
                </c:pt>
                <c:pt idx="6">
                  <c:v>2018T3</c:v>
                </c:pt>
                <c:pt idx="7">
                  <c:v>2018T4</c:v>
                </c:pt>
                <c:pt idx="8">
                  <c:v>2019T1</c:v>
                </c:pt>
                <c:pt idx="9">
                  <c:v>2019T2</c:v>
                </c:pt>
                <c:pt idx="10">
                  <c:v>2019T3</c:v>
                </c:pt>
                <c:pt idx="11">
                  <c:v>2019T4</c:v>
                </c:pt>
              </c:strCache>
            </c:strRef>
          </c:cat>
          <c:val>
            <c:numRef>
              <c:f>'Graphique 2'!$C$5:$C$16</c:f>
              <c:numCache>
                <c:formatCode>#,##0</c:formatCode>
                <c:ptCount val="12"/>
                <c:pt idx="4">
                  <c:v>1689</c:v>
                </c:pt>
                <c:pt idx="5">
                  <c:v>1720</c:v>
                </c:pt>
                <c:pt idx="6">
                  <c:v>2216</c:v>
                </c:pt>
                <c:pt idx="7">
                  <c:v>1714</c:v>
                </c:pt>
                <c:pt idx="8">
                  <c:v>1733</c:v>
                </c:pt>
                <c:pt idx="9">
                  <c:v>1844</c:v>
                </c:pt>
                <c:pt idx="10">
                  <c:v>951</c:v>
                </c:pt>
                <c:pt idx="11">
                  <c:v>703</c:v>
                </c:pt>
              </c:numCache>
            </c:numRef>
          </c:val>
          <c:smooth val="0"/>
          <c:extLst>
            <c:ext xmlns:c16="http://schemas.microsoft.com/office/drawing/2014/chart" uri="{C3380CC4-5D6E-409C-BE32-E72D297353CC}">
              <c16:uniqueId val="{00000000-88C2-48E2-94EE-223547E756BD}"/>
            </c:ext>
          </c:extLst>
        </c:ser>
        <c:ser>
          <c:idx val="1"/>
          <c:order val="1"/>
          <c:tx>
            <c:strRef>
              <c:f>'Graphique 2'!$D$4</c:f>
              <c:strCache>
                <c:ptCount val="1"/>
                <c:pt idx="0">
                  <c:v>Agriculture</c:v>
                </c:pt>
              </c:strCache>
            </c:strRef>
          </c:tx>
          <c:spPr>
            <a:ln w="28575" cap="rnd">
              <a:solidFill>
                <a:schemeClr val="accent2"/>
              </a:solidFill>
              <a:round/>
            </a:ln>
            <a:effectLst/>
          </c:spPr>
          <c:marker>
            <c:symbol val="none"/>
          </c:marker>
          <c:cat>
            <c:strRef>
              <c:f>'Graphique 2'!$A$5:$A$16</c:f>
              <c:strCache>
                <c:ptCount val="12"/>
                <c:pt idx="0">
                  <c:v>2017T1</c:v>
                </c:pt>
                <c:pt idx="1">
                  <c:v>2017T2</c:v>
                </c:pt>
                <c:pt idx="2">
                  <c:v>2017T3</c:v>
                </c:pt>
                <c:pt idx="3">
                  <c:v>2017T4</c:v>
                </c:pt>
                <c:pt idx="4">
                  <c:v>2018T1</c:v>
                </c:pt>
                <c:pt idx="5">
                  <c:v>2018T2</c:v>
                </c:pt>
                <c:pt idx="6">
                  <c:v>2018T3</c:v>
                </c:pt>
                <c:pt idx="7">
                  <c:v>2018T4</c:v>
                </c:pt>
                <c:pt idx="8">
                  <c:v>2019T1</c:v>
                </c:pt>
                <c:pt idx="9">
                  <c:v>2019T2</c:v>
                </c:pt>
                <c:pt idx="10">
                  <c:v>2019T3</c:v>
                </c:pt>
                <c:pt idx="11">
                  <c:v>2019T4</c:v>
                </c:pt>
              </c:strCache>
            </c:strRef>
          </c:cat>
          <c:val>
            <c:numRef>
              <c:f>'Graphique 2'!$E$5:$E$16</c:f>
              <c:numCache>
                <c:formatCode>#,##0</c:formatCode>
                <c:ptCount val="12"/>
                <c:pt idx="4">
                  <c:v>5023</c:v>
                </c:pt>
                <c:pt idx="5">
                  <c:v>8285</c:v>
                </c:pt>
                <c:pt idx="6">
                  <c:v>6926</c:v>
                </c:pt>
                <c:pt idx="7">
                  <c:v>4032</c:v>
                </c:pt>
                <c:pt idx="8">
                  <c:v>6140</c:v>
                </c:pt>
                <c:pt idx="9">
                  <c:v>8553</c:v>
                </c:pt>
                <c:pt idx="10">
                  <c:v>8444</c:v>
                </c:pt>
                <c:pt idx="11">
                  <c:v>3439</c:v>
                </c:pt>
              </c:numCache>
            </c:numRef>
          </c:val>
          <c:smooth val="0"/>
          <c:extLst>
            <c:ext xmlns:c16="http://schemas.microsoft.com/office/drawing/2014/chart" uri="{C3380CC4-5D6E-409C-BE32-E72D297353CC}">
              <c16:uniqueId val="{00000001-88C2-48E2-94EE-223547E756BD}"/>
            </c:ext>
          </c:extLst>
        </c:ser>
        <c:ser>
          <c:idx val="2"/>
          <c:order val="2"/>
          <c:tx>
            <c:strRef>
              <c:f>'Graphique 2'!$F$4</c:f>
              <c:strCache>
                <c:ptCount val="1"/>
                <c:pt idx="0">
                  <c:v>Industrie</c:v>
                </c:pt>
              </c:strCache>
            </c:strRef>
          </c:tx>
          <c:spPr>
            <a:ln w="28575" cap="rnd">
              <a:solidFill>
                <a:schemeClr val="accent3"/>
              </a:solidFill>
              <a:round/>
            </a:ln>
            <a:effectLst/>
          </c:spPr>
          <c:marker>
            <c:symbol val="none"/>
          </c:marker>
          <c:cat>
            <c:strRef>
              <c:f>'Graphique 2'!$A$5:$A$16</c:f>
              <c:strCache>
                <c:ptCount val="12"/>
                <c:pt idx="0">
                  <c:v>2017T1</c:v>
                </c:pt>
                <c:pt idx="1">
                  <c:v>2017T2</c:v>
                </c:pt>
                <c:pt idx="2">
                  <c:v>2017T3</c:v>
                </c:pt>
                <c:pt idx="3">
                  <c:v>2017T4</c:v>
                </c:pt>
                <c:pt idx="4">
                  <c:v>2018T1</c:v>
                </c:pt>
                <c:pt idx="5">
                  <c:v>2018T2</c:v>
                </c:pt>
                <c:pt idx="6">
                  <c:v>2018T3</c:v>
                </c:pt>
                <c:pt idx="7">
                  <c:v>2018T4</c:v>
                </c:pt>
                <c:pt idx="8">
                  <c:v>2019T1</c:v>
                </c:pt>
                <c:pt idx="9">
                  <c:v>2019T2</c:v>
                </c:pt>
                <c:pt idx="10">
                  <c:v>2019T3</c:v>
                </c:pt>
                <c:pt idx="11">
                  <c:v>2019T4</c:v>
                </c:pt>
              </c:strCache>
            </c:strRef>
          </c:cat>
          <c:val>
            <c:numRef>
              <c:f>'Graphique 2'!$G$5:$G$16</c:f>
              <c:numCache>
                <c:formatCode>#,##0</c:formatCode>
                <c:ptCount val="12"/>
                <c:pt idx="4">
                  <c:v>22420</c:v>
                </c:pt>
                <c:pt idx="5">
                  <c:v>23044</c:v>
                </c:pt>
                <c:pt idx="6">
                  <c:v>24877</c:v>
                </c:pt>
                <c:pt idx="7">
                  <c:v>23327</c:v>
                </c:pt>
                <c:pt idx="8">
                  <c:v>24773</c:v>
                </c:pt>
                <c:pt idx="9">
                  <c:v>26306</c:v>
                </c:pt>
                <c:pt idx="10">
                  <c:v>25344</c:v>
                </c:pt>
                <c:pt idx="11">
                  <c:v>22858</c:v>
                </c:pt>
              </c:numCache>
            </c:numRef>
          </c:val>
          <c:smooth val="0"/>
          <c:extLst>
            <c:ext xmlns:c16="http://schemas.microsoft.com/office/drawing/2014/chart" uri="{C3380CC4-5D6E-409C-BE32-E72D297353CC}">
              <c16:uniqueId val="{00000002-88C2-48E2-94EE-223547E756BD}"/>
            </c:ext>
          </c:extLst>
        </c:ser>
        <c:ser>
          <c:idx val="3"/>
          <c:order val="3"/>
          <c:tx>
            <c:strRef>
              <c:f>'Graphique 2'!$H$4</c:f>
              <c:strCache>
                <c:ptCount val="1"/>
                <c:pt idx="0">
                  <c:v>Construction</c:v>
                </c:pt>
              </c:strCache>
            </c:strRef>
          </c:tx>
          <c:spPr>
            <a:ln w="28575" cap="rnd">
              <a:solidFill>
                <a:schemeClr val="accent4"/>
              </a:solidFill>
              <a:round/>
            </a:ln>
            <a:effectLst/>
          </c:spPr>
          <c:marker>
            <c:symbol val="none"/>
          </c:marker>
          <c:cat>
            <c:strRef>
              <c:f>'Graphique 2'!$A$5:$A$16</c:f>
              <c:strCache>
                <c:ptCount val="12"/>
                <c:pt idx="0">
                  <c:v>2017T1</c:v>
                </c:pt>
                <c:pt idx="1">
                  <c:v>2017T2</c:v>
                </c:pt>
                <c:pt idx="2">
                  <c:v>2017T3</c:v>
                </c:pt>
                <c:pt idx="3">
                  <c:v>2017T4</c:v>
                </c:pt>
                <c:pt idx="4">
                  <c:v>2018T1</c:v>
                </c:pt>
                <c:pt idx="5">
                  <c:v>2018T2</c:v>
                </c:pt>
                <c:pt idx="6">
                  <c:v>2018T3</c:v>
                </c:pt>
                <c:pt idx="7">
                  <c:v>2018T4</c:v>
                </c:pt>
                <c:pt idx="8">
                  <c:v>2019T1</c:v>
                </c:pt>
                <c:pt idx="9">
                  <c:v>2019T2</c:v>
                </c:pt>
                <c:pt idx="10">
                  <c:v>2019T3</c:v>
                </c:pt>
                <c:pt idx="11">
                  <c:v>2019T4</c:v>
                </c:pt>
              </c:strCache>
            </c:strRef>
          </c:cat>
          <c:val>
            <c:numRef>
              <c:f>'Graphique 2'!$I$5:$I$16</c:f>
              <c:numCache>
                <c:formatCode>#,##0</c:formatCode>
                <c:ptCount val="12"/>
                <c:pt idx="4">
                  <c:v>22110</c:v>
                </c:pt>
                <c:pt idx="5">
                  <c:v>24083</c:v>
                </c:pt>
                <c:pt idx="6">
                  <c:v>23922</c:v>
                </c:pt>
                <c:pt idx="7">
                  <c:v>23582</c:v>
                </c:pt>
                <c:pt idx="8">
                  <c:v>22885</c:v>
                </c:pt>
                <c:pt idx="9">
                  <c:v>24688</c:v>
                </c:pt>
                <c:pt idx="10">
                  <c:v>26789</c:v>
                </c:pt>
                <c:pt idx="11">
                  <c:v>27474</c:v>
                </c:pt>
              </c:numCache>
            </c:numRef>
          </c:val>
          <c:smooth val="0"/>
          <c:extLst>
            <c:ext xmlns:c16="http://schemas.microsoft.com/office/drawing/2014/chart" uri="{C3380CC4-5D6E-409C-BE32-E72D297353CC}">
              <c16:uniqueId val="{00000003-88C2-48E2-94EE-223547E756BD}"/>
            </c:ext>
          </c:extLst>
        </c:ser>
        <c:ser>
          <c:idx val="4"/>
          <c:order val="4"/>
          <c:tx>
            <c:strRef>
              <c:f>'Graphique 2'!$J$4</c:f>
              <c:strCache>
                <c:ptCount val="1"/>
                <c:pt idx="0">
                  <c:v>Service</c:v>
                </c:pt>
              </c:strCache>
            </c:strRef>
          </c:tx>
          <c:spPr>
            <a:ln w="28575" cap="rnd">
              <a:solidFill>
                <a:schemeClr val="accent5"/>
              </a:solidFill>
              <a:round/>
            </a:ln>
            <a:effectLst/>
          </c:spPr>
          <c:marker>
            <c:symbol val="none"/>
          </c:marker>
          <c:cat>
            <c:strRef>
              <c:f>'Graphique 2'!$A$5:$A$16</c:f>
              <c:strCache>
                <c:ptCount val="12"/>
                <c:pt idx="0">
                  <c:v>2017T1</c:v>
                </c:pt>
                <c:pt idx="1">
                  <c:v>2017T2</c:v>
                </c:pt>
                <c:pt idx="2">
                  <c:v>2017T3</c:v>
                </c:pt>
                <c:pt idx="3">
                  <c:v>2017T4</c:v>
                </c:pt>
                <c:pt idx="4">
                  <c:v>2018T1</c:v>
                </c:pt>
                <c:pt idx="5">
                  <c:v>2018T2</c:v>
                </c:pt>
                <c:pt idx="6">
                  <c:v>2018T3</c:v>
                </c:pt>
                <c:pt idx="7">
                  <c:v>2018T4</c:v>
                </c:pt>
                <c:pt idx="8">
                  <c:v>2019T1</c:v>
                </c:pt>
                <c:pt idx="9">
                  <c:v>2019T2</c:v>
                </c:pt>
                <c:pt idx="10">
                  <c:v>2019T3</c:v>
                </c:pt>
                <c:pt idx="11">
                  <c:v>2019T4</c:v>
                </c:pt>
              </c:strCache>
            </c:strRef>
          </c:cat>
          <c:val>
            <c:numRef>
              <c:f>'Graphique 2'!$K$5:$K$16</c:f>
              <c:numCache>
                <c:formatCode>#,##0</c:formatCode>
                <c:ptCount val="12"/>
                <c:pt idx="4">
                  <c:v>16353</c:v>
                </c:pt>
                <c:pt idx="5">
                  <c:v>12675</c:v>
                </c:pt>
                <c:pt idx="6">
                  <c:v>13090</c:v>
                </c:pt>
                <c:pt idx="7">
                  <c:v>14022</c:v>
                </c:pt>
                <c:pt idx="8">
                  <c:v>15630</c:v>
                </c:pt>
                <c:pt idx="9">
                  <c:v>12683</c:v>
                </c:pt>
                <c:pt idx="10">
                  <c:v>14435</c:v>
                </c:pt>
                <c:pt idx="11">
                  <c:v>17528</c:v>
                </c:pt>
              </c:numCache>
            </c:numRef>
          </c:val>
          <c:smooth val="0"/>
          <c:extLst>
            <c:ext xmlns:c16="http://schemas.microsoft.com/office/drawing/2014/chart" uri="{C3380CC4-5D6E-409C-BE32-E72D297353CC}">
              <c16:uniqueId val="{00000004-88C2-48E2-94EE-223547E756BD}"/>
            </c:ext>
          </c:extLst>
        </c:ser>
        <c:ser>
          <c:idx val="5"/>
          <c:order val="5"/>
          <c:spPr>
            <a:ln w="28575" cap="rnd">
              <a:solidFill>
                <a:schemeClr val="accent1"/>
              </a:solidFill>
              <a:prstDash val="dash"/>
              <a:round/>
            </a:ln>
            <a:effectLst/>
          </c:spPr>
          <c:marker>
            <c:symbol val="none"/>
          </c:marker>
          <c:val>
            <c:numRef>
              <c:f>'Graphique 2'!$B$5:$B$16</c:f>
              <c:numCache>
                <c:formatCode>#,##0</c:formatCode>
                <c:ptCount val="12"/>
                <c:pt idx="0">
                  <c:v>1296</c:v>
                </c:pt>
                <c:pt idx="1">
                  <c:v>1390</c:v>
                </c:pt>
                <c:pt idx="2">
                  <c:v>1357</c:v>
                </c:pt>
                <c:pt idx="3">
                  <c:v>1377</c:v>
                </c:pt>
                <c:pt idx="4">
                  <c:v>1689</c:v>
                </c:pt>
              </c:numCache>
            </c:numRef>
          </c:val>
          <c:smooth val="0"/>
          <c:extLst>
            <c:ext xmlns:c16="http://schemas.microsoft.com/office/drawing/2014/chart" uri="{C3380CC4-5D6E-409C-BE32-E72D297353CC}">
              <c16:uniqueId val="{00000000-90A5-4B6C-9CF2-E10AF42D0815}"/>
            </c:ext>
          </c:extLst>
        </c:ser>
        <c:ser>
          <c:idx val="6"/>
          <c:order val="6"/>
          <c:spPr>
            <a:ln w="28575" cap="rnd">
              <a:solidFill>
                <a:schemeClr val="accent2"/>
              </a:solidFill>
              <a:prstDash val="dash"/>
              <a:round/>
            </a:ln>
            <a:effectLst/>
          </c:spPr>
          <c:marker>
            <c:symbol val="none"/>
          </c:marker>
          <c:val>
            <c:numRef>
              <c:f>'Graphique 2'!$D$5:$D$16</c:f>
              <c:numCache>
                <c:formatCode>#,##0</c:formatCode>
                <c:ptCount val="12"/>
                <c:pt idx="0">
                  <c:v>4847</c:v>
                </c:pt>
                <c:pt idx="1">
                  <c:v>8256</c:v>
                </c:pt>
                <c:pt idx="2">
                  <c:v>6151</c:v>
                </c:pt>
                <c:pt idx="3">
                  <c:v>4143</c:v>
                </c:pt>
                <c:pt idx="4">
                  <c:v>5023</c:v>
                </c:pt>
              </c:numCache>
            </c:numRef>
          </c:val>
          <c:smooth val="0"/>
          <c:extLst>
            <c:ext xmlns:c16="http://schemas.microsoft.com/office/drawing/2014/chart" uri="{C3380CC4-5D6E-409C-BE32-E72D297353CC}">
              <c16:uniqueId val="{00000001-90A5-4B6C-9CF2-E10AF42D0815}"/>
            </c:ext>
          </c:extLst>
        </c:ser>
        <c:ser>
          <c:idx val="7"/>
          <c:order val="7"/>
          <c:spPr>
            <a:ln w="28575" cap="rnd">
              <a:solidFill>
                <a:schemeClr val="accent3"/>
              </a:solidFill>
              <a:prstDash val="dash"/>
              <a:round/>
            </a:ln>
            <a:effectLst/>
          </c:spPr>
          <c:marker>
            <c:symbol val="none"/>
          </c:marker>
          <c:val>
            <c:numRef>
              <c:f>'Graphique 2'!$F$5:$F$16</c:f>
              <c:numCache>
                <c:formatCode>#,##0</c:formatCode>
                <c:ptCount val="12"/>
                <c:pt idx="0">
                  <c:v>14026</c:v>
                </c:pt>
                <c:pt idx="1">
                  <c:v>17653</c:v>
                </c:pt>
                <c:pt idx="2">
                  <c:v>20915</c:v>
                </c:pt>
                <c:pt idx="3">
                  <c:v>21646</c:v>
                </c:pt>
                <c:pt idx="4">
                  <c:v>22420</c:v>
                </c:pt>
              </c:numCache>
            </c:numRef>
          </c:val>
          <c:smooth val="0"/>
          <c:extLst>
            <c:ext xmlns:c16="http://schemas.microsoft.com/office/drawing/2014/chart" uri="{C3380CC4-5D6E-409C-BE32-E72D297353CC}">
              <c16:uniqueId val="{00000002-90A5-4B6C-9CF2-E10AF42D0815}"/>
            </c:ext>
          </c:extLst>
        </c:ser>
        <c:ser>
          <c:idx val="8"/>
          <c:order val="8"/>
          <c:spPr>
            <a:ln w="28575" cap="rnd">
              <a:solidFill>
                <a:schemeClr val="accent4"/>
              </a:solidFill>
              <a:prstDash val="dash"/>
              <a:round/>
            </a:ln>
            <a:effectLst/>
          </c:spPr>
          <c:marker>
            <c:symbol val="none"/>
          </c:marker>
          <c:val>
            <c:numRef>
              <c:f>'Graphique 2'!$H$5:$H$16</c:f>
              <c:numCache>
                <c:formatCode>#,##0</c:formatCode>
                <c:ptCount val="12"/>
                <c:pt idx="0">
                  <c:v>17262</c:v>
                </c:pt>
                <c:pt idx="1">
                  <c:v>20203</c:v>
                </c:pt>
                <c:pt idx="2">
                  <c:v>21682</c:v>
                </c:pt>
                <c:pt idx="3">
                  <c:v>22756</c:v>
                </c:pt>
                <c:pt idx="4">
                  <c:v>22110</c:v>
                </c:pt>
              </c:numCache>
            </c:numRef>
          </c:val>
          <c:smooth val="0"/>
          <c:extLst>
            <c:ext xmlns:c16="http://schemas.microsoft.com/office/drawing/2014/chart" uri="{C3380CC4-5D6E-409C-BE32-E72D297353CC}">
              <c16:uniqueId val="{00000003-90A5-4B6C-9CF2-E10AF42D0815}"/>
            </c:ext>
          </c:extLst>
        </c:ser>
        <c:ser>
          <c:idx val="9"/>
          <c:order val="9"/>
          <c:spPr>
            <a:ln w="28575" cap="rnd">
              <a:solidFill>
                <a:schemeClr val="accent5"/>
              </a:solidFill>
              <a:prstDash val="dash"/>
              <a:round/>
            </a:ln>
            <a:effectLst/>
          </c:spPr>
          <c:marker>
            <c:symbol val="none"/>
          </c:marker>
          <c:val>
            <c:numRef>
              <c:f>'Graphique 2'!$J$5:$J$16</c:f>
              <c:numCache>
                <c:formatCode>#,##0</c:formatCode>
                <c:ptCount val="12"/>
                <c:pt idx="0">
                  <c:v>11021</c:v>
                </c:pt>
                <c:pt idx="1">
                  <c:v>12178</c:v>
                </c:pt>
                <c:pt idx="2">
                  <c:v>11772</c:v>
                </c:pt>
                <c:pt idx="3">
                  <c:v>15475</c:v>
                </c:pt>
                <c:pt idx="4">
                  <c:v>16353</c:v>
                </c:pt>
              </c:numCache>
            </c:numRef>
          </c:val>
          <c:smooth val="0"/>
          <c:extLst>
            <c:ext xmlns:c16="http://schemas.microsoft.com/office/drawing/2014/chart" uri="{C3380CC4-5D6E-409C-BE32-E72D297353CC}">
              <c16:uniqueId val="{00000004-90A5-4B6C-9CF2-E10AF42D0815}"/>
            </c:ext>
          </c:extLst>
        </c:ser>
        <c:dLbls>
          <c:showLegendKey val="0"/>
          <c:showVal val="0"/>
          <c:showCatName val="0"/>
          <c:showSerName val="0"/>
          <c:showPercent val="0"/>
          <c:showBubbleSize val="0"/>
        </c:dLbls>
        <c:smooth val="0"/>
        <c:axId val="503109688"/>
        <c:axId val="503107720"/>
      </c:lineChart>
      <c:catAx>
        <c:axId val="50310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3107720"/>
        <c:crosses val="autoZero"/>
        <c:auto val="1"/>
        <c:lblAlgn val="ctr"/>
        <c:lblOffset val="100"/>
        <c:noMultiLvlLbl val="0"/>
      </c:catAx>
      <c:valAx>
        <c:axId val="503107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3109688"/>
        <c:crosses val="autoZero"/>
        <c:crossBetween val="between"/>
      </c:valAx>
      <c:spPr>
        <a:noFill/>
        <a:ln>
          <a:noFill/>
        </a:ln>
        <a:effectLst/>
      </c:spPr>
    </c:plotArea>
    <c:legend>
      <c:legendPos val="b"/>
      <c:legendEntry>
        <c:idx val="5"/>
        <c:delete val="1"/>
      </c:legendEntry>
      <c:legendEntry>
        <c:idx val="6"/>
        <c:delete val="1"/>
      </c:legendEntry>
      <c:legendEntry>
        <c:idx val="7"/>
        <c:delete val="1"/>
      </c:legendEntry>
      <c:legendEntry>
        <c:idx val="8"/>
        <c:delete val="1"/>
      </c:legendEntry>
      <c:legendEntry>
        <c:idx val="9"/>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ysClr val="windowText" lastClr="000000">
                    <a:lumMod val="65000"/>
                    <a:lumOff val="35000"/>
                  </a:sysClr>
                </a:solidFill>
                <a:latin typeface="+mn-lt"/>
                <a:ea typeface="+mn-ea"/>
                <a:cs typeface="+mn-cs"/>
              </a:defRPr>
            </a:pPr>
            <a:r>
              <a:rPr lang="fr-FR" sz="1100" b="1" i="0" u="none" strike="noStrike" kern="1200" spc="0" baseline="0">
                <a:solidFill>
                  <a:schemeClr val="tx1"/>
                </a:solidFill>
                <a:latin typeface="+mn-lt"/>
                <a:ea typeface="+mn-ea"/>
                <a:cs typeface="+mn-cs"/>
              </a:rPr>
              <a:t>Graphique 3 : Emploi de travailleurs détachés par modèle en France en fin de trimestre de 2017 à 2019</a:t>
            </a: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ysClr val="windowText" lastClr="000000">
                  <a:lumMod val="65000"/>
                  <a:lumOff val="35000"/>
                </a:sysClr>
              </a:solidFill>
              <a:latin typeface="+mn-lt"/>
              <a:ea typeface="+mn-ea"/>
              <a:cs typeface="+mn-cs"/>
            </a:defRPr>
          </a:pPr>
          <a:endParaRPr lang="fr-FR"/>
        </a:p>
      </c:txPr>
    </c:title>
    <c:autoTitleDeleted val="0"/>
    <c:plotArea>
      <c:layout/>
      <c:lineChart>
        <c:grouping val="standard"/>
        <c:varyColors val="0"/>
        <c:ser>
          <c:idx val="0"/>
          <c:order val="0"/>
          <c:tx>
            <c:strRef>
              <c:f>'Graphique 3'!$B$4</c:f>
              <c:strCache>
                <c:ptCount val="1"/>
                <c:pt idx="0">
                  <c:v>M1</c:v>
                </c:pt>
              </c:strCache>
            </c:strRef>
          </c:tx>
          <c:spPr>
            <a:ln w="28575" cap="rnd">
              <a:solidFill>
                <a:schemeClr val="accent1"/>
              </a:solidFill>
              <a:round/>
            </a:ln>
            <a:effectLst/>
          </c:spPr>
          <c:marker>
            <c:symbol val="none"/>
          </c:marker>
          <c:cat>
            <c:strRef>
              <c:f>'Graphique 3'!$A$6:$A$17</c:f>
              <c:strCache>
                <c:ptCount val="12"/>
                <c:pt idx="0">
                  <c:v>2017T1</c:v>
                </c:pt>
                <c:pt idx="1">
                  <c:v>2017T2</c:v>
                </c:pt>
                <c:pt idx="2">
                  <c:v>2017T3</c:v>
                </c:pt>
                <c:pt idx="3">
                  <c:v>2017T4</c:v>
                </c:pt>
                <c:pt idx="4">
                  <c:v>2018T1</c:v>
                </c:pt>
                <c:pt idx="5">
                  <c:v>2018T2</c:v>
                </c:pt>
                <c:pt idx="6">
                  <c:v>2018T3</c:v>
                </c:pt>
                <c:pt idx="7">
                  <c:v>2018T4</c:v>
                </c:pt>
                <c:pt idx="8">
                  <c:v>2019T1</c:v>
                </c:pt>
                <c:pt idx="9">
                  <c:v>2019T2</c:v>
                </c:pt>
                <c:pt idx="10">
                  <c:v>2019T3</c:v>
                </c:pt>
                <c:pt idx="11">
                  <c:v>2019T4</c:v>
                </c:pt>
              </c:strCache>
            </c:strRef>
          </c:cat>
          <c:val>
            <c:numRef>
              <c:f>'Graphique 3'!$C$6:$C$17</c:f>
              <c:numCache>
                <c:formatCode>#,##0</c:formatCode>
                <c:ptCount val="12"/>
                <c:pt idx="4">
                  <c:v>38496</c:v>
                </c:pt>
                <c:pt idx="5">
                  <c:v>39581</c:v>
                </c:pt>
                <c:pt idx="6">
                  <c:v>41398</c:v>
                </c:pt>
                <c:pt idx="7">
                  <c:v>38000</c:v>
                </c:pt>
                <c:pt idx="8">
                  <c:v>39291</c:v>
                </c:pt>
                <c:pt idx="9">
                  <c:v>41706</c:v>
                </c:pt>
                <c:pt idx="10">
                  <c:v>44465</c:v>
                </c:pt>
                <c:pt idx="11">
                  <c:v>43226</c:v>
                </c:pt>
              </c:numCache>
            </c:numRef>
          </c:val>
          <c:smooth val="0"/>
          <c:extLst>
            <c:ext xmlns:c16="http://schemas.microsoft.com/office/drawing/2014/chart" uri="{C3380CC4-5D6E-409C-BE32-E72D297353CC}">
              <c16:uniqueId val="{00000000-B85B-45F9-8931-28B8776ED82D}"/>
            </c:ext>
          </c:extLst>
        </c:ser>
        <c:ser>
          <c:idx val="1"/>
          <c:order val="1"/>
          <c:tx>
            <c:strRef>
              <c:f>'Graphique 3'!$E$4</c:f>
              <c:strCache>
                <c:ptCount val="1"/>
                <c:pt idx="0">
                  <c:v>M2</c:v>
                </c:pt>
              </c:strCache>
            </c:strRef>
          </c:tx>
          <c:spPr>
            <a:ln w="28575" cap="rnd">
              <a:solidFill>
                <a:schemeClr val="accent2"/>
              </a:solidFill>
              <a:round/>
            </a:ln>
            <a:effectLst/>
          </c:spPr>
          <c:marker>
            <c:symbol val="none"/>
          </c:marker>
          <c:cat>
            <c:strRef>
              <c:f>'Graphique 3'!$A$6:$A$17</c:f>
              <c:strCache>
                <c:ptCount val="12"/>
                <c:pt idx="0">
                  <c:v>2017T1</c:v>
                </c:pt>
                <c:pt idx="1">
                  <c:v>2017T2</c:v>
                </c:pt>
                <c:pt idx="2">
                  <c:v>2017T3</c:v>
                </c:pt>
                <c:pt idx="3">
                  <c:v>2017T4</c:v>
                </c:pt>
                <c:pt idx="4">
                  <c:v>2018T1</c:v>
                </c:pt>
                <c:pt idx="5">
                  <c:v>2018T2</c:v>
                </c:pt>
                <c:pt idx="6">
                  <c:v>2018T3</c:v>
                </c:pt>
                <c:pt idx="7">
                  <c:v>2018T4</c:v>
                </c:pt>
                <c:pt idx="8">
                  <c:v>2019T1</c:v>
                </c:pt>
                <c:pt idx="9">
                  <c:v>2019T2</c:v>
                </c:pt>
                <c:pt idx="10">
                  <c:v>2019T3</c:v>
                </c:pt>
                <c:pt idx="11">
                  <c:v>2019T4</c:v>
                </c:pt>
              </c:strCache>
            </c:strRef>
          </c:cat>
          <c:val>
            <c:numRef>
              <c:f>'Graphique 3'!$F$6:$F$17</c:f>
              <c:numCache>
                <c:formatCode>#,##0</c:formatCode>
                <c:ptCount val="12"/>
                <c:pt idx="4">
                  <c:v>11626</c:v>
                </c:pt>
                <c:pt idx="5">
                  <c:v>9853</c:v>
                </c:pt>
                <c:pt idx="6">
                  <c:v>10112</c:v>
                </c:pt>
                <c:pt idx="7">
                  <c:v>12392</c:v>
                </c:pt>
                <c:pt idx="8">
                  <c:v>13529</c:v>
                </c:pt>
                <c:pt idx="9">
                  <c:v>11367</c:v>
                </c:pt>
                <c:pt idx="10">
                  <c:v>11846</c:v>
                </c:pt>
                <c:pt idx="11">
                  <c:v>13243</c:v>
                </c:pt>
              </c:numCache>
            </c:numRef>
          </c:val>
          <c:smooth val="0"/>
          <c:extLst>
            <c:ext xmlns:c16="http://schemas.microsoft.com/office/drawing/2014/chart" uri="{C3380CC4-5D6E-409C-BE32-E72D297353CC}">
              <c16:uniqueId val="{00000001-B85B-45F9-8931-28B8776ED82D}"/>
            </c:ext>
          </c:extLst>
        </c:ser>
        <c:ser>
          <c:idx val="2"/>
          <c:order val="2"/>
          <c:tx>
            <c:strRef>
              <c:f>'Graphique 3'!$H$4</c:f>
              <c:strCache>
                <c:ptCount val="1"/>
                <c:pt idx="0">
                  <c:v>M3</c:v>
                </c:pt>
              </c:strCache>
            </c:strRef>
          </c:tx>
          <c:spPr>
            <a:ln w="28575" cap="rnd">
              <a:solidFill>
                <a:schemeClr val="accent3"/>
              </a:solidFill>
              <a:round/>
            </a:ln>
            <a:effectLst/>
          </c:spPr>
          <c:marker>
            <c:symbol val="none"/>
          </c:marker>
          <c:cat>
            <c:strRef>
              <c:f>'Graphique 3'!$A$6:$A$17</c:f>
              <c:strCache>
                <c:ptCount val="12"/>
                <c:pt idx="0">
                  <c:v>2017T1</c:v>
                </c:pt>
                <c:pt idx="1">
                  <c:v>2017T2</c:v>
                </c:pt>
                <c:pt idx="2">
                  <c:v>2017T3</c:v>
                </c:pt>
                <c:pt idx="3">
                  <c:v>2017T4</c:v>
                </c:pt>
                <c:pt idx="4">
                  <c:v>2018T1</c:v>
                </c:pt>
                <c:pt idx="5">
                  <c:v>2018T2</c:v>
                </c:pt>
                <c:pt idx="6">
                  <c:v>2018T3</c:v>
                </c:pt>
                <c:pt idx="7">
                  <c:v>2018T4</c:v>
                </c:pt>
                <c:pt idx="8">
                  <c:v>2019T1</c:v>
                </c:pt>
                <c:pt idx="9">
                  <c:v>2019T2</c:v>
                </c:pt>
                <c:pt idx="10">
                  <c:v>2019T3</c:v>
                </c:pt>
                <c:pt idx="11">
                  <c:v>2019T4</c:v>
                </c:pt>
              </c:strCache>
            </c:strRef>
          </c:cat>
          <c:val>
            <c:numRef>
              <c:f>'Graphique 3'!$I$6:$I$17</c:f>
              <c:numCache>
                <c:formatCode>#,##0</c:formatCode>
                <c:ptCount val="12"/>
                <c:pt idx="4">
                  <c:v>17472</c:v>
                </c:pt>
                <c:pt idx="5">
                  <c:v>20372</c:v>
                </c:pt>
                <c:pt idx="6">
                  <c:v>19521</c:v>
                </c:pt>
                <c:pt idx="7">
                  <c:v>16284</c:v>
                </c:pt>
                <c:pt idx="8">
                  <c:v>18341</c:v>
                </c:pt>
                <c:pt idx="9">
                  <c:v>21001</c:v>
                </c:pt>
                <c:pt idx="10">
                  <c:v>19652</c:v>
                </c:pt>
                <c:pt idx="11">
                  <c:v>15533</c:v>
                </c:pt>
              </c:numCache>
            </c:numRef>
          </c:val>
          <c:smooth val="0"/>
          <c:extLst>
            <c:ext xmlns:c16="http://schemas.microsoft.com/office/drawing/2014/chart" uri="{C3380CC4-5D6E-409C-BE32-E72D297353CC}">
              <c16:uniqueId val="{00000002-B85B-45F9-8931-28B8776ED82D}"/>
            </c:ext>
          </c:extLst>
        </c:ser>
        <c:ser>
          <c:idx val="3"/>
          <c:order val="3"/>
          <c:spPr>
            <a:ln w="28575" cap="rnd">
              <a:solidFill>
                <a:schemeClr val="accent1"/>
              </a:solidFill>
              <a:prstDash val="dash"/>
              <a:round/>
            </a:ln>
            <a:effectLst/>
          </c:spPr>
          <c:marker>
            <c:symbol val="none"/>
          </c:marker>
          <c:val>
            <c:numRef>
              <c:f>'Graphique 3'!$B$6:$B$17</c:f>
              <c:numCache>
                <c:formatCode>#,##0</c:formatCode>
                <c:ptCount val="12"/>
                <c:pt idx="0">
                  <c:v>27696</c:v>
                </c:pt>
                <c:pt idx="1">
                  <c:v>33720</c:v>
                </c:pt>
                <c:pt idx="2">
                  <c:v>37590</c:v>
                </c:pt>
                <c:pt idx="3">
                  <c:v>39224</c:v>
                </c:pt>
                <c:pt idx="4">
                  <c:v>38496</c:v>
                </c:pt>
              </c:numCache>
            </c:numRef>
          </c:val>
          <c:smooth val="0"/>
          <c:extLst>
            <c:ext xmlns:c16="http://schemas.microsoft.com/office/drawing/2014/chart" uri="{C3380CC4-5D6E-409C-BE32-E72D297353CC}">
              <c16:uniqueId val="{00000000-B328-4C44-BC97-C032E8C2935E}"/>
            </c:ext>
          </c:extLst>
        </c:ser>
        <c:ser>
          <c:idx val="4"/>
          <c:order val="4"/>
          <c:spPr>
            <a:ln w="28575" cap="rnd">
              <a:solidFill>
                <a:schemeClr val="accent2"/>
              </a:solidFill>
              <a:prstDash val="dash"/>
              <a:round/>
            </a:ln>
            <a:effectLst/>
          </c:spPr>
          <c:marker>
            <c:symbol val="none"/>
          </c:marker>
          <c:val>
            <c:numRef>
              <c:f>'Graphique 3'!$E$6:$E$17</c:f>
              <c:numCache>
                <c:formatCode>#,##0</c:formatCode>
                <c:ptCount val="12"/>
                <c:pt idx="0">
                  <c:v>5671</c:v>
                </c:pt>
                <c:pt idx="1">
                  <c:v>6638</c:v>
                </c:pt>
                <c:pt idx="2">
                  <c:v>7495</c:v>
                </c:pt>
                <c:pt idx="3">
                  <c:v>10070</c:v>
                </c:pt>
                <c:pt idx="4">
                  <c:v>11626</c:v>
                </c:pt>
              </c:numCache>
            </c:numRef>
          </c:val>
          <c:smooth val="0"/>
          <c:extLst>
            <c:ext xmlns:c16="http://schemas.microsoft.com/office/drawing/2014/chart" uri="{C3380CC4-5D6E-409C-BE32-E72D297353CC}">
              <c16:uniqueId val="{00000001-B328-4C44-BC97-C032E8C2935E}"/>
            </c:ext>
          </c:extLst>
        </c:ser>
        <c:ser>
          <c:idx val="5"/>
          <c:order val="5"/>
          <c:spPr>
            <a:ln w="28575" cap="rnd">
              <a:solidFill>
                <a:schemeClr val="accent3"/>
              </a:solidFill>
              <a:prstDash val="dash"/>
              <a:round/>
            </a:ln>
            <a:effectLst/>
          </c:spPr>
          <c:marker>
            <c:symbol val="none"/>
          </c:marker>
          <c:val>
            <c:numRef>
              <c:f>'Graphique 3'!$H$6:$H$17</c:f>
              <c:numCache>
                <c:formatCode>#,##0</c:formatCode>
                <c:ptCount val="12"/>
                <c:pt idx="0">
                  <c:v>15085</c:v>
                </c:pt>
                <c:pt idx="1">
                  <c:v>19323</c:v>
                </c:pt>
                <c:pt idx="2">
                  <c:v>16791</c:v>
                </c:pt>
                <c:pt idx="3">
                  <c:v>16104</c:v>
                </c:pt>
                <c:pt idx="4">
                  <c:v>17472</c:v>
                </c:pt>
              </c:numCache>
            </c:numRef>
          </c:val>
          <c:smooth val="0"/>
          <c:extLst>
            <c:ext xmlns:c16="http://schemas.microsoft.com/office/drawing/2014/chart" uri="{C3380CC4-5D6E-409C-BE32-E72D297353CC}">
              <c16:uniqueId val="{00000002-B328-4C44-BC97-C032E8C2935E}"/>
            </c:ext>
          </c:extLst>
        </c:ser>
        <c:dLbls>
          <c:showLegendKey val="0"/>
          <c:showVal val="0"/>
          <c:showCatName val="0"/>
          <c:showSerName val="0"/>
          <c:showPercent val="0"/>
          <c:showBubbleSize val="0"/>
        </c:dLbls>
        <c:smooth val="0"/>
        <c:axId val="487298584"/>
        <c:axId val="487300552"/>
      </c:lineChart>
      <c:catAx>
        <c:axId val="487298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7300552"/>
        <c:crosses val="autoZero"/>
        <c:auto val="1"/>
        <c:lblAlgn val="ctr"/>
        <c:lblOffset val="100"/>
        <c:noMultiLvlLbl val="0"/>
      </c:catAx>
      <c:valAx>
        <c:axId val="487300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7298584"/>
        <c:crosses val="autoZero"/>
        <c:crossBetween val="between"/>
      </c:valAx>
      <c:spPr>
        <a:noFill/>
        <a:ln>
          <a:noFill/>
        </a:ln>
        <a:effectLst/>
      </c:spPr>
    </c:plotArea>
    <c:legend>
      <c:legendPos val="b"/>
      <c:legendEntry>
        <c:idx val="3"/>
        <c:delete val="1"/>
      </c:legendEntry>
      <c:legendEntry>
        <c:idx val="4"/>
        <c:delete val="1"/>
      </c:legendEntry>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ysClr val="windowText" lastClr="000000">
                    <a:lumMod val="65000"/>
                    <a:lumOff val="35000"/>
                  </a:sysClr>
                </a:solidFill>
                <a:latin typeface="+mn-lt"/>
                <a:ea typeface="+mn-ea"/>
                <a:cs typeface="+mn-cs"/>
              </a:defRPr>
            </a:pPr>
            <a:r>
              <a:rPr lang="fr-FR" sz="1100" b="1" i="0" u="none" strike="noStrike" kern="1200" spc="0" baseline="0">
                <a:solidFill>
                  <a:schemeClr val="tx1"/>
                </a:solidFill>
                <a:latin typeface="+mn-lt"/>
                <a:ea typeface="+mn-ea"/>
                <a:cs typeface="+mn-cs"/>
              </a:rPr>
              <a:t>Graphique 4 : Emploi détaché en France par modèle en moyenne en 2019</a:t>
            </a:r>
          </a:p>
        </c:rich>
      </c:tx>
      <c:layout>
        <c:manualLayout>
          <c:xMode val="edge"/>
          <c:yMode val="edge"/>
          <c:x val="8.8164609796268292E-2"/>
          <c:y val="1.3605442176870748E-2"/>
        </c:manualLayout>
      </c:layout>
      <c:overlay val="0"/>
      <c:spPr>
        <a:noFill/>
        <a:ln>
          <a:noFill/>
        </a:ln>
        <a:effectLst/>
      </c:spPr>
      <c:txPr>
        <a:bodyPr rot="0" spcFirstLastPara="1" vertOverflow="ellipsis" vert="horz" wrap="square" anchor="ctr" anchorCtr="1"/>
        <a:lstStyle/>
        <a:p>
          <a:pPr algn="ctr" rtl="0">
            <a:defRPr sz="1400" b="0" i="0" u="none" strike="noStrike" kern="1200" spc="0" baseline="0">
              <a:solidFill>
                <a:sysClr val="windowText" lastClr="000000">
                  <a:lumMod val="65000"/>
                  <a:lumOff val="35000"/>
                </a:sysClr>
              </a:solidFill>
              <a:latin typeface="+mn-lt"/>
              <a:ea typeface="+mn-ea"/>
              <a:cs typeface="+mn-cs"/>
            </a:defRPr>
          </a:pPr>
          <a:endParaRPr lang="fr-FR"/>
        </a:p>
      </c:txPr>
    </c:title>
    <c:autoTitleDeleted val="0"/>
    <c:plotArea>
      <c:layout>
        <c:manualLayout>
          <c:layoutTarget val="inner"/>
          <c:xMode val="edge"/>
          <c:yMode val="edge"/>
          <c:x val="0.20387719716853575"/>
          <c:y val="0.15084161208820859"/>
          <c:w val="0.63158991489700145"/>
          <c:h val="0.6492980433520575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160-4820-B1B3-A9B5C129C6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160-4820-B1B3-A9B5C129C6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160-4820-B1B3-A9B5C129C638}"/>
              </c:ext>
            </c:extLst>
          </c:dPt>
          <c:dLbls>
            <c:dLbl>
              <c:idx val="0"/>
              <c:layout>
                <c:manualLayout>
                  <c:x val="-0.24730613218802194"/>
                  <c:y val="-8.6454715420846373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lumMod val="75000"/>
                            <a:lumOff val="25000"/>
                          </a:schemeClr>
                        </a:solidFill>
                        <a:latin typeface="+mn-lt"/>
                        <a:ea typeface="+mn-ea"/>
                        <a:cs typeface="+mn-cs"/>
                      </a:defRPr>
                    </a:pPr>
                    <a:r>
                      <a:rPr lang="en-US" sz="1200"/>
                      <a:t>41 500</a:t>
                    </a:r>
                  </a:p>
                  <a:p>
                    <a:pPr>
                      <a:defRPr sz="1200" b="0" i="0" u="none" strike="noStrike" kern="1200" baseline="0">
                        <a:solidFill>
                          <a:schemeClr val="tx1">
                            <a:lumMod val="75000"/>
                            <a:lumOff val="25000"/>
                          </a:schemeClr>
                        </a:solidFill>
                        <a:latin typeface="+mn-lt"/>
                        <a:ea typeface="+mn-ea"/>
                        <a:cs typeface="+mn-cs"/>
                      </a:defRPr>
                    </a:pPr>
                    <a:r>
                      <a:rPr lang="en-US" sz="1200" b="1"/>
                      <a:t>57%</a:t>
                    </a:r>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0.22626407236285542"/>
                      <c:h val="0.20202315463991655"/>
                    </c:manualLayout>
                  </c15:layout>
                  <c15:showDataLabelsRange val="0"/>
                </c:ext>
                <c:ext xmlns:c16="http://schemas.microsoft.com/office/drawing/2014/chart" uri="{C3380CC4-5D6E-409C-BE32-E72D297353CC}">
                  <c16:uniqueId val="{00000001-9160-4820-B1B3-A9B5C129C638}"/>
                </c:ext>
              </c:extLst>
            </c:dLbl>
            <c:dLbl>
              <c:idx val="1"/>
              <c:layout>
                <c:manualLayout>
                  <c:x val="0.18241005120261608"/>
                  <c:y val="-0.13447688830562854"/>
                </c:manualLayout>
              </c:layout>
              <c:tx>
                <c:rich>
                  <a:bodyPr/>
                  <a:lstStyle/>
                  <a:p>
                    <a:r>
                      <a:rPr lang="en-US"/>
                      <a:t>12 400</a:t>
                    </a:r>
                  </a:p>
                  <a:p>
                    <a:r>
                      <a:rPr lang="en-US" b="1"/>
                      <a:t>17%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160-4820-B1B3-A9B5C129C638}"/>
                </c:ext>
              </c:extLst>
            </c:dLbl>
            <c:dLbl>
              <c:idx val="2"/>
              <c:layout>
                <c:manualLayout>
                  <c:x val="0.16588476027273449"/>
                  <c:y val="0.16353971164563333"/>
                </c:manualLayout>
              </c:layout>
              <c:tx>
                <c:rich>
                  <a:bodyPr/>
                  <a:lstStyle/>
                  <a:p>
                    <a:r>
                      <a:rPr lang="en-US"/>
                      <a:t>18 700</a:t>
                    </a:r>
                  </a:p>
                  <a:p>
                    <a:r>
                      <a:rPr lang="en-US" b="1"/>
                      <a:t>26%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160-4820-B1B3-A9B5C129C63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('Graphiques 4 et 5'!$A$4,'Graphiques 4 et 5'!$A$6,'Graphiques 4 et 5'!$A$8)</c:f>
              <c:strCache>
                <c:ptCount val="3"/>
                <c:pt idx="0">
                  <c:v>M1</c:v>
                </c:pt>
                <c:pt idx="1">
                  <c:v>M2</c:v>
                </c:pt>
                <c:pt idx="2">
                  <c:v>M3</c:v>
                </c:pt>
              </c:strCache>
            </c:strRef>
          </c:cat>
          <c:val>
            <c:numRef>
              <c:f>('Graphiques 4 et 5'!$H$4,'Graphiques 4 et 5'!$H$6,'Graphiques 4 et 5'!$H$8)</c:f>
              <c:numCache>
                <c:formatCode>#,##0</c:formatCode>
                <c:ptCount val="3"/>
                <c:pt idx="0">
                  <c:v>41519</c:v>
                </c:pt>
                <c:pt idx="1">
                  <c:v>12390</c:v>
                </c:pt>
                <c:pt idx="2">
                  <c:v>18725</c:v>
                </c:pt>
              </c:numCache>
            </c:numRef>
          </c:val>
          <c:extLst>
            <c:ext xmlns:c16="http://schemas.microsoft.com/office/drawing/2014/chart" uri="{C3380CC4-5D6E-409C-BE32-E72D297353CC}">
              <c16:uniqueId val="{00000006-9160-4820-B1B3-A9B5C129C63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0633211238567321"/>
          <c:y val="0.82357086979726424"/>
          <c:w val="0.39476352364032491"/>
          <c:h val="7.615057867070237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ysClr val="windowText" lastClr="000000">
                    <a:lumMod val="65000"/>
                    <a:lumOff val="35000"/>
                  </a:sysClr>
                </a:solidFill>
                <a:latin typeface="+mn-lt"/>
                <a:ea typeface="+mn-ea"/>
                <a:cs typeface="+mn-cs"/>
              </a:defRPr>
            </a:pPr>
            <a:r>
              <a:rPr lang="en-US" sz="1100" b="1" i="0" u="none" strike="noStrike" kern="1200" spc="0" baseline="0">
                <a:solidFill>
                  <a:schemeClr val="tx1"/>
                </a:solidFill>
                <a:latin typeface="+mn-lt"/>
                <a:ea typeface="+mn-ea"/>
                <a:cs typeface="+mn-cs"/>
              </a:rPr>
              <a:t>Graphique 5 : Modèles de détachement et secteur de prestation en moyenne en 2019 </a:t>
            </a: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ysClr val="windowText" lastClr="000000">
                  <a:lumMod val="65000"/>
                  <a:lumOff val="35000"/>
                </a:sysClr>
              </a:solidFill>
              <a:latin typeface="+mn-lt"/>
              <a:ea typeface="+mn-ea"/>
              <a:cs typeface="+mn-cs"/>
            </a:defRPr>
          </a:pPr>
          <a:endParaRPr lang="fr-FR"/>
        </a:p>
      </c:txPr>
    </c:title>
    <c:autoTitleDeleted val="0"/>
    <c:plotArea>
      <c:layout>
        <c:manualLayout>
          <c:layoutTarget val="inner"/>
          <c:xMode val="edge"/>
          <c:yMode val="edge"/>
          <c:x val="0.13264967053943433"/>
          <c:y val="0.12213707469522038"/>
          <c:w val="0.72443309918286547"/>
          <c:h val="0.7312034544069087"/>
        </c:manualLayout>
      </c:layout>
      <c:barChart>
        <c:barDir val="bar"/>
        <c:grouping val="percentStacked"/>
        <c:varyColors val="0"/>
        <c:ser>
          <c:idx val="0"/>
          <c:order val="0"/>
          <c:tx>
            <c:strRef>
              <c:f>'Graphiques 4 et 5'!$B$14</c:f>
              <c:strCache>
                <c:ptCount val="1"/>
                <c:pt idx="0">
                  <c:v>Agriculture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'Graphiques 4 et 5'!$A$15:$A$19</c15:sqref>
                  </c15:fullRef>
                </c:ext>
              </c:extLst>
              <c:f>'Graphiques 4 et 5'!$A$16:$A$19</c:f>
              <c:strCache>
                <c:ptCount val="4"/>
                <c:pt idx="0">
                  <c:v>M3</c:v>
                </c:pt>
                <c:pt idx="1">
                  <c:v>M2</c:v>
                </c:pt>
                <c:pt idx="2">
                  <c:v>M1</c:v>
                </c:pt>
                <c:pt idx="3">
                  <c:v>Ensemble</c:v>
                </c:pt>
              </c:strCache>
            </c:strRef>
          </c:cat>
          <c:val>
            <c:numRef>
              <c:extLst>
                <c:ext xmlns:c15="http://schemas.microsoft.com/office/drawing/2012/chart" uri="{02D57815-91ED-43cb-92C2-25804820EDAC}">
                  <c15:fullRef>
                    <c15:sqref>'Graphiques 4 et 5'!$B$15:$B$19</c15:sqref>
                  </c15:fullRef>
                </c:ext>
              </c:extLst>
              <c:f>'Graphiques 4 et 5'!$B$16:$B$19</c:f>
              <c:numCache>
                <c:formatCode>#,##0</c:formatCode>
                <c:ptCount val="4"/>
                <c:pt idx="0">
                  <c:v>27</c:v>
                </c:pt>
                <c:pt idx="1">
                  <c:v>3</c:v>
                </c:pt>
                <c:pt idx="2">
                  <c:v>3</c:v>
                </c:pt>
                <c:pt idx="3">
                  <c:v>9</c:v>
                </c:pt>
              </c:numCache>
            </c:numRef>
          </c:val>
          <c:extLst>
            <c:ext xmlns:c16="http://schemas.microsoft.com/office/drawing/2014/chart" uri="{C3380CC4-5D6E-409C-BE32-E72D297353CC}">
              <c16:uniqueId val="{00000000-BC7D-43E6-BAC3-6E5457647EB9}"/>
            </c:ext>
          </c:extLst>
        </c:ser>
        <c:ser>
          <c:idx val="1"/>
          <c:order val="1"/>
          <c:tx>
            <c:strRef>
              <c:f>'Graphiques 4 et 5'!$C$14</c:f>
              <c:strCache>
                <c:ptCount val="1"/>
                <c:pt idx="0">
                  <c:v>Construction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'Graphiques 4 et 5'!$A$15:$A$19</c15:sqref>
                  </c15:fullRef>
                </c:ext>
              </c:extLst>
              <c:f>'Graphiques 4 et 5'!$A$16:$A$19</c:f>
              <c:strCache>
                <c:ptCount val="4"/>
                <c:pt idx="0">
                  <c:v>M3</c:v>
                </c:pt>
                <c:pt idx="1">
                  <c:v>M2</c:v>
                </c:pt>
                <c:pt idx="2">
                  <c:v>M1</c:v>
                </c:pt>
                <c:pt idx="3">
                  <c:v>Ensemble</c:v>
                </c:pt>
              </c:strCache>
            </c:strRef>
          </c:cat>
          <c:val>
            <c:numRef>
              <c:extLst>
                <c:ext xmlns:c15="http://schemas.microsoft.com/office/drawing/2012/chart" uri="{02D57815-91ED-43cb-92C2-25804820EDAC}">
                  <c15:fullRef>
                    <c15:sqref>'Graphiques 4 et 5'!$C$15:$C$19</c15:sqref>
                  </c15:fullRef>
                </c:ext>
              </c:extLst>
              <c:f>'Graphiques 4 et 5'!$C$16:$C$19</c:f>
              <c:numCache>
                <c:formatCode>#,##0</c:formatCode>
                <c:ptCount val="4"/>
                <c:pt idx="0">
                  <c:v>41</c:v>
                </c:pt>
                <c:pt idx="1">
                  <c:v>18</c:v>
                </c:pt>
                <c:pt idx="2">
                  <c:v>36</c:v>
                </c:pt>
                <c:pt idx="3">
                  <c:v>34</c:v>
                </c:pt>
              </c:numCache>
            </c:numRef>
          </c:val>
          <c:extLst>
            <c:ext xmlns:c16="http://schemas.microsoft.com/office/drawing/2014/chart" uri="{C3380CC4-5D6E-409C-BE32-E72D297353CC}">
              <c16:uniqueId val="{00000001-BC7D-43E6-BAC3-6E5457647EB9}"/>
            </c:ext>
          </c:extLst>
        </c:ser>
        <c:ser>
          <c:idx val="2"/>
          <c:order val="2"/>
          <c:tx>
            <c:strRef>
              <c:f>'Graphiques 4 et 5'!$D$14</c:f>
              <c:strCache>
                <c:ptCount val="1"/>
                <c:pt idx="0">
                  <c:v>Industrie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'Graphiques 4 et 5'!$A$15:$A$19</c15:sqref>
                  </c15:fullRef>
                </c:ext>
              </c:extLst>
              <c:f>'Graphiques 4 et 5'!$A$16:$A$19</c:f>
              <c:strCache>
                <c:ptCount val="4"/>
                <c:pt idx="0">
                  <c:v>M3</c:v>
                </c:pt>
                <c:pt idx="1">
                  <c:v>M2</c:v>
                </c:pt>
                <c:pt idx="2">
                  <c:v>M1</c:v>
                </c:pt>
                <c:pt idx="3">
                  <c:v>Ensemble</c:v>
                </c:pt>
              </c:strCache>
            </c:strRef>
          </c:cat>
          <c:val>
            <c:numRef>
              <c:extLst>
                <c:ext xmlns:c15="http://schemas.microsoft.com/office/drawing/2012/chart" uri="{02D57815-91ED-43cb-92C2-25804820EDAC}">
                  <c15:fullRef>
                    <c15:sqref>'Graphiques 4 et 5'!$D$15:$D$19</c15:sqref>
                  </c15:fullRef>
                </c:ext>
              </c:extLst>
              <c:f>'Graphiques 4 et 5'!$D$16:$D$19</c:f>
              <c:numCache>
                <c:formatCode>#,##0</c:formatCode>
                <c:ptCount val="4"/>
                <c:pt idx="0">
                  <c:v>19</c:v>
                </c:pt>
                <c:pt idx="1">
                  <c:v>40</c:v>
                </c:pt>
                <c:pt idx="2">
                  <c:v>40</c:v>
                </c:pt>
                <c:pt idx="3">
                  <c:v>34</c:v>
                </c:pt>
              </c:numCache>
            </c:numRef>
          </c:val>
          <c:extLst>
            <c:ext xmlns:c16="http://schemas.microsoft.com/office/drawing/2014/chart" uri="{C3380CC4-5D6E-409C-BE32-E72D297353CC}">
              <c16:uniqueId val="{00000002-BC7D-43E6-BAC3-6E5457647EB9}"/>
            </c:ext>
          </c:extLst>
        </c:ser>
        <c:ser>
          <c:idx val="3"/>
          <c:order val="3"/>
          <c:tx>
            <c:strRef>
              <c:f>'Graphiques 4 et 5'!$E$14</c:f>
              <c:strCache>
                <c:ptCount val="1"/>
                <c:pt idx="0">
                  <c:v>Services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'Graphiques 4 et 5'!$A$15:$A$19</c15:sqref>
                  </c15:fullRef>
                </c:ext>
              </c:extLst>
              <c:f>'Graphiques 4 et 5'!$A$16:$A$19</c:f>
              <c:strCache>
                <c:ptCount val="4"/>
                <c:pt idx="0">
                  <c:v>M3</c:v>
                </c:pt>
                <c:pt idx="1">
                  <c:v>M2</c:v>
                </c:pt>
                <c:pt idx="2">
                  <c:v>M1</c:v>
                </c:pt>
                <c:pt idx="3">
                  <c:v>Ensemble</c:v>
                </c:pt>
              </c:strCache>
            </c:strRef>
          </c:cat>
          <c:val>
            <c:numRef>
              <c:extLst>
                <c:ext xmlns:c15="http://schemas.microsoft.com/office/drawing/2012/chart" uri="{02D57815-91ED-43cb-92C2-25804820EDAC}">
                  <c15:fullRef>
                    <c15:sqref>'Graphiques 4 et 5'!$E$15:$E$19</c15:sqref>
                  </c15:fullRef>
                </c:ext>
              </c:extLst>
              <c:f>'Graphiques 4 et 5'!$E$16:$E$19</c:f>
              <c:numCache>
                <c:formatCode>#,##0</c:formatCode>
                <c:ptCount val="4"/>
                <c:pt idx="0">
                  <c:v>12</c:v>
                </c:pt>
                <c:pt idx="1">
                  <c:v>37</c:v>
                </c:pt>
                <c:pt idx="2">
                  <c:v>19</c:v>
                </c:pt>
                <c:pt idx="3">
                  <c:v>20</c:v>
                </c:pt>
              </c:numCache>
            </c:numRef>
          </c:val>
          <c:extLst>
            <c:ext xmlns:c16="http://schemas.microsoft.com/office/drawing/2014/chart" uri="{C3380CC4-5D6E-409C-BE32-E72D297353CC}">
              <c16:uniqueId val="{00000003-BC7D-43E6-BAC3-6E5457647EB9}"/>
            </c:ext>
          </c:extLst>
        </c:ser>
        <c:ser>
          <c:idx val="4"/>
          <c:order val="4"/>
          <c:tx>
            <c:strRef>
              <c:f>'Graphiques 4 et 5'!$F$14</c:f>
              <c:strCache>
                <c:ptCount val="1"/>
                <c:pt idx="0">
                  <c:v>Non renseigné</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'Graphiques 4 et 5'!$A$15:$A$19</c15:sqref>
                  </c15:fullRef>
                </c:ext>
              </c:extLst>
              <c:f>'Graphiques 4 et 5'!$A$16:$A$19</c:f>
              <c:strCache>
                <c:ptCount val="4"/>
                <c:pt idx="0">
                  <c:v>M3</c:v>
                </c:pt>
                <c:pt idx="1">
                  <c:v>M2</c:v>
                </c:pt>
                <c:pt idx="2">
                  <c:v>M1</c:v>
                </c:pt>
                <c:pt idx="3">
                  <c:v>Ensemble</c:v>
                </c:pt>
              </c:strCache>
            </c:strRef>
          </c:cat>
          <c:val>
            <c:numRef>
              <c:extLst>
                <c:ext xmlns:c15="http://schemas.microsoft.com/office/drawing/2012/chart" uri="{02D57815-91ED-43cb-92C2-25804820EDAC}">
                  <c15:fullRef>
                    <c15:sqref>'Graphiques 4 et 5'!$F$15:$F$19</c15:sqref>
                  </c15:fullRef>
                </c:ext>
              </c:extLst>
              <c:f>'Graphiques 4 et 5'!$F$16:$F$19</c:f>
              <c:numCache>
                <c:formatCode>#,##0</c:formatCode>
                <c:ptCount val="4"/>
                <c:pt idx="0">
                  <c:v>1</c:v>
                </c:pt>
                <c:pt idx="1">
                  <c:v>2</c:v>
                </c:pt>
                <c:pt idx="2">
                  <c:v>2</c:v>
                </c:pt>
                <c:pt idx="3">
                  <c:v>2</c:v>
                </c:pt>
              </c:numCache>
            </c:numRef>
          </c:val>
          <c:extLst>
            <c:ext xmlns:c16="http://schemas.microsoft.com/office/drawing/2014/chart" uri="{C3380CC4-5D6E-409C-BE32-E72D297353CC}">
              <c16:uniqueId val="{00000004-BC7D-43E6-BAC3-6E5457647EB9}"/>
            </c:ext>
          </c:extLst>
        </c:ser>
        <c:dLbls>
          <c:dLblPos val="ctr"/>
          <c:showLegendKey val="0"/>
          <c:showVal val="1"/>
          <c:showCatName val="0"/>
          <c:showSerName val="0"/>
          <c:showPercent val="0"/>
          <c:showBubbleSize val="0"/>
        </c:dLbls>
        <c:gapWidth val="150"/>
        <c:overlap val="100"/>
        <c:axId val="470938480"/>
        <c:axId val="470933232"/>
        <c:extLst>
          <c:ext xmlns:c15="http://schemas.microsoft.com/office/drawing/2012/chart" uri="{02D57815-91ED-43cb-92C2-25804820EDAC}">
            <c15:filteredBarSeries>
              <c15:ser>
                <c:idx val="5"/>
                <c:order val="5"/>
                <c:tx>
                  <c:strRef>
                    <c:extLst>
                      <c:ext uri="{02D57815-91ED-43cb-92C2-25804820EDAC}">
                        <c15:formulaRef>
                          <c15:sqref>'Graphiques 4 et 5'!$G$14</c15:sqref>
                        </c15:formulaRef>
                      </c:ext>
                    </c:extLst>
                    <c:strCache>
                      <c:ptCount val="1"/>
                      <c:pt idx="0">
                        <c:v>Total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'Graphiques 4 et 5'!$A$15:$A$19</c15:sqref>
                        </c15:fullRef>
                        <c15:formulaRef>
                          <c15:sqref>'Graphiques 4 et 5'!$A$16:$A$19</c15:sqref>
                        </c15:formulaRef>
                      </c:ext>
                    </c:extLst>
                    <c:strCache>
                      <c:ptCount val="4"/>
                      <c:pt idx="0">
                        <c:v>M3</c:v>
                      </c:pt>
                      <c:pt idx="1">
                        <c:v>M2</c:v>
                      </c:pt>
                      <c:pt idx="2">
                        <c:v>M1</c:v>
                      </c:pt>
                      <c:pt idx="3">
                        <c:v>Ensemble</c:v>
                      </c:pt>
                    </c:strCache>
                  </c:strRef>
                </c:cat>
                <c:val>
                  <c:numRef>
                    <c:extLst>
                      <c:ext uri="{02D57815-91ED-43cb-92C2-25804820EDAC}">
                        <c15:fullRef>
                          <c15:sqref>'Graphiques 4 et 5'!$G$15:$G$19</c15:sqref>
                        </c15:fullRef>
                        <c15:formulaRef>
                          <c15:sqref>'Graphiques 4 et 5'!$G$16:$G$19</c15:sqref>
                        </c15:formulaRef>
                      </c:ext>
                    </c:extLst>
                    <c:numCache>
                      <c:formatCode>#,##0</c:formatCode>
                      <c:ptCount val="4"/>
                      <c:pt idx="0">
                        <c:v>100</c:v>
                      </c:pt>
                      <c:pt idx="1">
                        <c:v>100</c:v>
                      </c:pt>
                      <c:pt idx="2">
                        <c:v>100</c:v>
                      </c:pt>
                      <c:pt idx="3">
                        <c:v>100</c:v>
                      </c:pt>
                    </c:numCache>
                  </c:numRef>
                </c:val>
                <c:extLst>
                  <c:ext xmlns:c16="http://schemas.microsoft.com/office/drawing/2014/chart" uri="{C3380CC4-5D6E-409C-BE32-E72D297353CC}">
                    <c16:uniqueId val="{00000003-885C-42E1-90CE-D5455EEE5452}"/>
                  </c:ext>
                </c:extLst>
              </c15:ser>
            </c15:filteredBarSeries>
          </c:ext>
        </c:extLst>
      </c:barChart>
      <c:catAx>
        <c:axId val="470938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fr-FR"/>
          </a:p>
        </c:txPr>
        <c:crossAx val="470933232"/>
        <c:crosses val="autoZero"/>
        <c:auto val="0"/>
        <c:lblAlgn val="ctr"/>
        <c:lblOffset val="100"/>
        <c:noMultiLvlLbl val="0"/>
      </c:catAx>
      <c:valAx>
        <c:axId val="4709332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093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u="none" strike="noStrike" kern="1200" spc="0" baseline="0">
                <a:solidFill>
                  <a:schemeClr val="tx1"/>
                </a:solidFill>
                <a:latin typeface="+mn-lt"/>
                <a:ea typeface="+mn-ea"/>
                <a:cs typeface="+mn-cs"/>
              </a:rPr>
              <a:t>Graphique 6 : Tranches d'âge de l'emploi détaché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106-4D1D-80D6-363A37B830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106-4D1D-80D6-363A37B830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106-4D1D-80D6-363A37B830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106-4D1D-80D6-363A37B830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106-4D1D-80D6-363A37B830F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106-4D1D-80D6-363A37B830F9}"/>
              </c:ext>
            </c:extLst>
          </c:dPt>
          <c:dLbls>
            <c:dLbl>
              <c:idx val="1"/>
              <c:layout>
                <c:manualLayout>
                  <c:x val="-0.14013954867211847"/>
                  <c:y val="3.4103237095363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06-4D1D-80D6-363A37B830F9}"/>
                </c:ext>
              </c:extLst>
            </c:dLbl>
            <c:dLbl>
              <c:idx val="2"/>
              <c:layout>
                <c:manualLayout>
                  <c:x val="-2.1758024048646879E-2"/>
                  <c:y val="-0.1564187809857101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06-4D1D-80D6-363A37B830F9}"/>
                </c:ext>
              </c:extLst>
            </c:dLbl>
            <c:dLbl>
              <c:idx val="3"/>
              <c:layout>
                <c:manualLayout>
                  <c:x val="0.12595561918396561"/>
                  <c:y val="8.64975211431908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06-4D1D-80D6-363A37B830F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extLst>
          </c:dLbls>
          <c:cat>
            <c:strRef>
              <c:f>'Graphique 6'!$B$21:$B$26</c:f>
              <c:strCache>
                <c:ptCount val="6"/>
                <c:pt idx="0">
                  <c:v>Moins de 25 ans</c:v>
                </c:pt>
                <c:pt idx="1">
                  <c:v>25-34 ans</c:v>
                </c:pt>
                <c:pt idx="2">
                  <c:v>35-44 ans</c:v>
                </c:pt>
                <c:pt idx="3">
                  <c:v>45-54 ans</c:v>
                </c:pt>
                <c:pt idx="4">
                  <c:v>55-64 ans</c:v>
                </c:pt>
                <c:pt idx="5">
                  <c:v>65 ans et plus</c:v>
                </c:pt>
              </c:strCache>
            </c:strRef>
          </c:cat>
          <c:val>
            <c:numRef>
              <c:f>'Graphique 6'!$F$21:$F$26</c:f>
              <c:numCache>
                <c:formatCode>0%</c:formatCode>
                <c:ptCount val="6"/>
                <c:pt idx="0">
                  <c:v>8.43E-2</c:v>
                </c:pt>
                <c:pt idx="1">
                  <c:v>0.2505</c:v>
                </c:pt>
                <c:pt idx="2">
                  <c:v>0.3019</c:v>
                </c:pt>
                <c:pt idx="3">
                  <c:v>0.24410000000000001</c:v>
                </c:pt>
                <c:pt idx="4">
                  <c:v>0.1103</c:v>
                </c:pt>
                <c:pt idx="5">
                  <c:v>8.8000000000000005E-3</c:v>
                </c:pt>
              </c:numCache>
            </c:numRef>
          </c:val>
          <c:extLst>
            <c:ext xmlns:c16="http://schemas.microsoft.com/office/drawing/2014/chart" uri="{C3380CC4-5D6E-409C-BE32-E72D297353CC}">
              <c16:uniqueId val="{0000000C-D106-4D1D-80D6-363A37B830F9}"/>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fr-FR" sz="1100" b="1" i="0" u="none" strike="noStrike" kern="1200" spc="0" baseline="0" dirty="0">
                <a:solidFill>
                  <a:schemeClr val="tx1"/>
                </a:solidFill>
                <a:latin typeface="+mn-lt"/>
                <a:ea typeface="+mn-ea"/>
                <a:cs typeface="+mn-cs"/>
              </a:rPr>
              <a:t>Graphique 8 : Durées des détachements en France, par  secteur (2019)</a:t>
            </a:r>
          </a:p>
        </c:rich>
      </c:tx>
      <c:layout>
        <c:manualLayout>
          <c:xMode val="edge"/>
          <c:yMode val="edge"/>
          <c:x val="0.1575490783543344"/>
          <c:y val="2.7777777777777776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fr-FR"/>
        </a:p>
      </c:txPr>
    </c:title>
    <c:autoTitleDeleted val="0"/>
    <c:plotArea>
      <c:layout/>
      <c:lineChart>
        <c:grouping val="standard"/>
        <c:varyColors val="0"/>
        <c:ser>
          <c:idx val="0"/>
          <c:order val="0"/>
          <c:tx>
            <c:strRef>
              <c:f>'Graphique 8'!$E$14</c:f>
              <c:strCache>
                <c:ptCount val="1"/>
                <c:pt idx="0">
                  <c:v>1er quartile</c:v>
                </c:pt>
              </c:strCache>
            </c:strRef>
          </c:tx>
          <c:spPr>
            <a:ln w="28575" cap="rnd">
              <a:noFill/>
              <a:round/>
            </a:ln>
            <a:effectLst/>
          </c:spPr>
          <c:marker>
            <c:symbol val="dash"/>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'Graphique 8'!$A$15:$A$21</c15:sqref>
                  </c15:fullRef>
                </c:ext>
              </c:extLst>
              <c:f>('Graphique 8'!$A$15:$A$19,'Graphique 8'!$A$21)</c:f>
              <c:strCache>
                <c:ptCount val="6"/>
                <c:pt idx="0">
                  <c:v>Ensemble</c:v>
                </c:pt>
                <c:pt idx="1">
                  <c:v>Agriculture</c:v>
                </c:pt>
                <c:pt idx="2">
                  <c:v>Construction</c:v>
                </c:pt>
                <c:pt idx="3">
                  <c:v>Industrie</c:v>
                </c:pt>
                <c:pt idx="4">
                  <c:v>Services</c:v>
                </c:pt>
                <c:pt idx="5">
                  <c:v>Pluri-secteurs</c:v>
                </c:pt>
              </c:strCache>
            </c:strRef>
          </c:cat>
          <c:val>
            <c:numRef>
              <c:extLst>
                <c:ext xmlns:c15="http://schemas.microsoft.com/office/drawing/2012/chart" uri="{02D57815-91ED-43cb-92C2-25804820EDAC}">
                  <c15:fullRef>
                    <c15:sqref>'Graphique 8'!$E$15:$E$21</c15:sqref>
                  </c15:fullRef>
                </c:ext>
              </c:extLst>
              <c:f>('Graphique 8'!$E$15:$E$19,'Graphique 8'!$E$21)</c:f>
              <c:numCache>
                <c:formatCode>General</c:formatCode>
                <c:ptCount val="6"/>
                <c:pt idx="0">
                  <c:v>13</c:v>
                </c:pt>
                <c:pt idx="1">
                  <c:v>22</c:v>
                </c:pt>
                <c:pt idx="2">
                  <c:v>31</c:v>
                </c:pt>
                <c:pt idx="3">
                  <c:v>12</c:v>
                </c:pt>
                <c:pt idx="4">
                  <c:v>6</c:v>
                </c:pt>
                <c:pt idx="5">
                  <c:v>38</c:v>
                </c:pt>
              </c:numCache>
            </c:numRef>
          </c:val>
          <c:smooth val="0"/>
          <c:extLst>
            <c:ext xmlns:c16="http://schemas.microsoft.com/office/drawing/2014/chart" uri="{C3380CC4-5D6E-409C-BE32-E72D297353CC}">
              <c16:uniqueId val="{00000000-65A9-46CA-8EAF-CD7C56016FAF}"/>
            </c:ext>
          </c:extLst>
        </c:ser>
        <c:ser>
          <c:idx val="1"/>
          <c:order val="1"/>
          <c:tx>
            <c:strRef>
              <c:f>'Graphique 8'!$F$14</c:f>
              <c:strCache>
                <c:ptCount val="1"/>
                <c:pt idx="0">
                  <c:v>Médiane</c:v>
                </c:pt>
              </c:strCache>
            </c:strRef>
          </c:tx>
          <c:spPr>
            <a:ln w="28575" cap="rnd">
              <a:noFill/>
              <a:round/>
            </a:ln>
            <a:effectLst/>
          </c:spPr>
          <c:marker>
            <c:symbol val="dash"/>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'Graphique 8'!$A$15:$A$21</c15:sqref>
                  </c15:fullRef>
                </c:ext>
              </c:extLst>
              <c:f>('Graphique 8'!$A$15:$A$19,'Graphique 8'!$A$21)</c:f>
              <c:strCache>
                <c:ptCount val="6"/>
                <c:pt idx="0">
                  <c:v>Ensemble</c:v>
                </c:pt>
                <c:pt idx="1">
                  <c:v>Agriculture</c:v>
                </c:pt>
                <c:pt idx="2">
                  <c:v>Construction</c:v>
                </c:pt>
                <c:pt idx="3">
                  <c:v>Industrie</c:v>
                </c:pt>
                <c:pt idx="4">
                  <c:v>Services</c:v>
                </c:pt>
                <c:pt idx="5">
                  <c:v>Pluri-secteurs</c:v>
                </c:pt>
              </c:strCache>
            </c:strRef>
          </c:cat>
          <c:val>
            <c:numRef>
              <c:extLst>
                <c:ext xmlns:c15="http://schemas.microsoft.com/office/drawing/2012/chart" uri="{02D57815-91ED-43cb-92C2-25804820EDAC}">
                  <c15:fullRef>
                    <c15:sqref>'Graphique 8'!$F$15:$F$21</c15:sqref>
                  </c15:fullRef>
                </c:ext>
              </c:extLst>
              <c:f>('Graphique 8'!$F$15:$F$19,'Graphique 8'!$F$21)</c:f>
              <c:numCache>
                <c:formatCode>General</c:formatCode>
                <c:ptCount val="6"/>
                <c:pt idx="0">
                  <c:v>56</c:v>
                </c:pt>
                <c:pt idx="1">
                  <c:v>83</c:v>
                </c:pt>
                <c:pt idx="2">
                  <c:v>88</c:v>
                </c:pt>
                <c:pt idx="3">
                  <c:v>48</c:v>
                </c:pt>
                <c:pt idx="4">
                  <c:v>23</c:v>
                </c:pt>
                <c:pt idx="5">
                  <c:v>114</c:v>
                </c:pt>
              </c:numCache>
            </c:numRef>
          </c:val>
          <c:smooth val="0"/>
          <c:extLst>
            <c:ext xmlns:c16="http://schemas.microsoft.com/office/drawing/2014/chart" uri="{C3380CC4-5D6E-409C-BE32-E72D297353CC}">
              <c16:uniqueId val="{00000001-65A9-46CA-8EAF-CD7C56016FAF}"/>
            </c:ext>
          </c:extLst>
        </c:ser>
        <c:ser>
          <c:idx val="2"/>
          <c:order val="2"/>
          <c:tx>
            <c:strRef>
              <c:f>'Graphique 8'!$G$14</c:f>
              <c:strCache>
                <c:ptCount val="1"/>
                <c:pt idx="0">
                  <c:v>3ème quartile</c:v>
                </c:pt>
              </c:strCache>
            </c:strRef>
          </c:tx>
          <c:spPr>
            <a:ln w="28575" cap="rnd">
              <a:noFill/>
              <a:round/>
            </a:ln>
            <a:effectLst/>
          </c:spPr>
          <c:marker>
            <c:symbol val="dash"/>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'Graphique 8'!$A$15:$A$21</c15:sqref>
                  </c15:fullRef>
                </c:ext>
              </c:extLst>
              <c:f>('Graphique 8'!$A$15:$A$19,'Graphique 8'!$A$21)</c:f>
              <c:strCache>
                <c:ptCount val="6"/>
                <c:pt idx="0">
                  <c:v>Ensemble</c:v>
                </c:pt>
                <c:pt idx="1">
                  <c:v>Agriculture</c:v>
                </c:pt>
                <c:pt idx="2">
                  <c:v>Construction</c:v>
                </c:pt>
                <c:pt idx="3">
                  <c:v>Industrie</c:v>
                </c:pt>
                <c:pt idx="4">
                  <c:v>Services</c:v>
                </c:pt>
                <c:pt idx="5">
                  <c:v>Pluri-secteurs</c:v>
                </c:pt>
              </c:strCache>
            </c:strRef>
          </c:cat>
          <c:val>
            <c:numRef>
              <c:extLst>
                <c:ext xmlns:c15="http://schemas.microsoft.com/office/drawing/2012/chart" uri="{02D57815-91ED-43cb-92C2-25804820EDAC}">
                  <c15:fullRef>
                    <c15:sqref>'Graphique 8'!$G$15:$G$21</c15:sqref>
                  </c15:fullRef>
                </c:ext>
              </c:extLst>
              <c:f>('Graphique 8'!$G$15:$G$19,'Graphique 8'!$G$21)</c:f>
              <c:numCache>
                <c:formatCode>General</c:formatCode>
                <c:ptCount val="6"/>
                <c:pt idx="0">
                  <c:v>157</c:v>
                </c:pt>
                <c:pt idx="1">
                  <c:v>161</c:v>
                </c:pt>
                <c:pt idx="2">
                  <c:v>191</c:v>
                </c:pt>
                <c:pt idx="3">
                  <c:v>160</c:v>
                </c:pt>
                <c:pt idx="4">
                  <c:v>105</c:v>
                </c:pt>
                <c:pt idx="5">
                  <c:v>226</c:v>
                </c:pt>
              </c:numCache>
            </c:numRef>
          </c:val>
          <c:smooth val="0"/>
          <c:extLst>
            <c:ext xmlns:c16="http://schemas.microsoft.com/office/drawing/2014/chart" uri="{C3380CC4-5D6E-409C-BE32-E72D297353CC}">
              <c16:uniqueId val="{00000002-65A9-46CA-8EAF-CD7C56016FAF}"/>
            </c:ext>
          </c:extLst>
        </c:ser>
        <c:dLbls>
          <c:showLegendKey val="0"/>
          <c:showVal val="0"/>
          <c:showCatName val="0"/>
          <c:showSerName val="0"/>
          <c:showPercent val="0"/>
          <c:showBubbleSize val="0"/>
        </c:dLbls>
        <c:upDownBars>
          <c:gapWidth val="150"/>
          <c:upBars>
            <c:spPr>
              <a:solidFill>
                <a:schemeClr val="lt1"/>
              </a:solidFill>
              <a:ln w="9525">
                <a:solidFill>
                  <a:schemeClr val="tx1">
                    <a:lumMod val="15000"/>
                    <a:lumOff val="85000"/>
                  </a:schemeClr>
                </a:solidFill>
              </a:ln>
              <a:effectLst/>
            </c:spPr>
          </c:upBars>
          <c:downBars>
            <c:spPr>
              <a:solidFill>
                <a:schemeClr val="dk1">
                  <a:lumMod val="65000"/>
                  <a:lumOff val="35000"/>
                </a:schemeClr>
              </a:solidFill>
              <a:ln w="9525">
                <a:solidFill>
                  <a:schemeClr val="tx1">
                    <a:lumMod val="65000"/>
                    <a:lumOff val="35000"/>
                  </a:schemeClr>
                </a:solidFill>
              </a:ln>
              <a:effectLst/>
            </c:spPr>
          </c:downBars>
        </c:upDownBars>
        <c:marker val="1"/>
        <c:smooth val="0"/>
        <c:axId val="591068128"/>
        <c:axId val="676680368"/>
      </c:lineChart>
      <c:catAx>
        <c:axId val="59106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676680368"/>
        <c:crosses val="autoZero"/>
        <c:auto val="1"/>
        <c:lblAlgn val="ctr"/>
        <c:lblOffset val="100"/>
        <c:noMultiLvlLbl val="0"/>
      </c:catAx>
      <c:valAx>
        <c:axId val="676680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crossAx val="591068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4"/>
          <c:order val="0"/>
          <c:tx>
            <c:strRef>
              <c:f>'Graphique A'!$G$27</c:f>
              <c:strCache>
                <c:ptCount val="1"/>
                <c:pt idx="0">
                  <c:v>2020T4</c:v>
                </c:pt>
              </c:strCache>
            </c:strRef>
          </c:tx>
          <c:spPr>
            <a:solidFill>
              <a:schemeClr val="accent5"/>
            </a:solidFill>
            <a:ln>
              <a:noFill/>
            </a:ln>
            <a:effectLst/>
          </c:spPr>
          <c:invertIfNegative val="0"/>
          <c:cat>
            <c:strRef>
              <c:f>'Graphique A'!$B$28:$B$45</c:f>
              <c:strCache>
                <c:ptCount val="18"/>
                <c:pt idx="0">
                  <c:v>L - Activités immobilières</c:v>
                </c:pt>
                <c:pt idx="1">
                  <c:v>OQ - Administration publique, enseignement, santé humaine et action sociale</c:v>
                </c:pt>
                <c:pt idx="2">
                  <c:v>C2 - Cokéfaction et raffinage</c:v>
                </c:pt>
                <c:pt idx="3">
                  <c:v>K - Activités financières et d'assurance</c:v>
                </c:pt>
                <c:pt idx="4">
                  <c:v>C1 - Fabrication de denrées alimentaires, de boissons et  de produits à base de tabac</c:v>
                </c:pt>
                <c:pt idx="5">
                  <c:v>G - Commerce ; réparation d'automobiles et de motocycles</c:v>
                </c:pt>
                <c:pt idx="6">
                  <c:v>ZZ - Non renseigné</c:v>
                </c:pt>
                <c:pt idx="7">
                  <c:v>C3 - Fabrication d'équipements électriques, électroniques, informatiques ; fabrication de machines</c:v>
                </c:pt>
                <c:pt idx="8">
                  <c:v>J - Information et communication</c:v>
                </c:pt>
                <c:pt idx="9">
                  <c:v>H - Transports et entreposage</c:v>
                </c:pt>
                <c:pt idx="10">
                  <c:v>DE - Industries extractives,  énergie, eau, gestion des déchets et dépollution</c:v>
                </c:pt>
                <c:pt idx="11">
                  <c:v>C4 - Fabrication de matériels de transport</c:v>
                </c:pt>
                <c:pt idx="12">
                  <c:v>A - Agriculture, sylviculture et pêche</c:v>
                </c:pt>
                <c:pt idx="13">
                  <c:v>MN - Activités scientifiques et techniques ; services administratifs et de soutien</c:v>
                </c:pt>
                <c:pt idx="14">
                  <c:v>RU - Autres activités de services</c:v>
                </c:pt>
                <c:pt idx="15">
                  <c:v>I - Hébergement et restauration</c:v>
                </c:pt>
                <c:pt idx="16">
                  <c:v>C5 - Fabrication d'autres produits industriels</c:v>
                </c:pt>
                <c:pt idx="17">
                  <c:v>F - Construction</c:v>
                </c:pt>
              </c:strCache>
            </c:strRef>
          </c:cat>
          <c:val>
            <c:numRef>
              <c:f>'Graphique A'!$G$28:$G$45</c:f>
              <c:numCache>
                <c:formatCode>#,##0</c:formatCode>
                <c:ptCount val="18"/>
                <c:pt idx="0">
                  <c:v>63.8</c:v>
                </c:pt>
                <c:pt idx="1">
                  <c:v>54.7</c:v>
                </c:pt>
                <c:pt idx="2">
                  <c:v>69.099999999999994</c:v>
                </c:pt>
                <c:pt idx="3">
                  <c:v>275.5</c:v>
                </c:pt>
                <c:pt idx="4">
                  <c:v>471.19</c:v>
                </c:pt>
                <c:pt idx="5">
                  <c:v>547.77</c:v>
                </c:pt>
                <c:pt idx="6">
                  <c:v>54.92</c:v>
                </c:pt>
                <c:pt idx="7">
                  <c:v>1264.3699999999999</c:v>
                </c:pt>
                <c:pt idx="8">
                  <c:v>1199.9000000000001</c:v>
                </c:pt>
                <c:pt idx="9">
                  <c:v>1489.34</c:v>
                </c:pt>
                <c:pt idx="10">
                  <c:v>2695.28</c:v>
                </c:pt>
                <c:pt idx="11">
                  <c:v>3400.22</c:v>
                </c:pt>
                <c:pt idx="12">
                  <c:v>2311.67</c:v>
                </c:pt>
                <c:pt idx="13">
                  <c:v>3162.77</c:v>
                </c:pt>
                <c:pt idx="14">
                  <c:v>2595.77</c:v>
                </c:pt>
                <c:pt idx="15">
                  <c:v>219.8</c:v>
                </c:pt>
                <c:pt idx="16">
                  <c:v>7336.15</c:v>
                </c:pt>
                <c:pt idx="17">
                  <c:v>25094.97</c:v>
                </c:pt>
              </c:numCache>
            </c:numRef>
          </c:val>
          <c:extLst>
            <c:ext xmlns:c16="http://schemas.microsoft.com/office/drawing/2014/chart" uri="{C3380CC4-5D6E-409C-BE32-E72D297353CC}">
              <c16:uniqueId val="{00000004-7111-402D-AC03-BB391F670705}"/>
            </c:ext>
          </c:extLst>
        </c:ser>
        <c:ser>
          <c:idx val="3"/>
          <c:order val="1"/>
          <c:tx>
            <c:strRef>
              <c:f>'Graphique A'!$F$27</c:f>
              <c:strCache>
                <c:ptCount val="1"/>
                <c:pt idx="0">
                  <c:v>2020T3</c:v>
                </c:pt>
              </c:strCache>
            </c:strRef>
          </c:tx>
          <c:spPr>
            <a:solidFill>
              <a:schemeClr val="accent4"/>
            </a:solidFill>
            <a:ln>
              <a:noFill/>
            </a:ln>
            <a:effectLst/>
          </c:spPr>
          <c:invertIfNegative val="0"/>
          <c:cat>
            <c:strRef>
              <c:f>'Graphique A'!$B$28:$B$45</c:f>
              <c:strCache>
                <c:ptCount val="18"/>
                <c:pt idx="0">
                  <c:v>L - Activités immobilières</c:v>
                </c:pt>
                <c:pt idx="1">
                  <c:v>OQ - Administration publique, enseignement, santé humaine et action sociale</c:v>
                </c:pt>
                <c:pt idx="2">
                  <c:v>C2 - Cokéfaction et raffinage</c:v>
                </c:pt>
                <c:pt idx="3">
                  <c:v>K - Activités financières et d'assurance</c:v>
                </c:pt>
                <c:pt idx="4">
                  <c:v>C1 - Fabrication de denrées alimentaires, de boissons et  de produits à base de tabac</c:v>
                </c:pt>
                <c:pt idx="5">
                  <c:v>G - Commerce ; réparation d'automobiles et de motocycles</c:v>
                </c:pt>
                <c:pt idx="6">
                  <c:v>ZZ - Non renseigné</c:v>
                </c:pt>
                <c:pt idx="7">
                  <c:v>C3 - Fabrication d'équipements électriques, électroniques, informatiques ; fabrication de machines</c:v>
                </c:pt>
                <c:pt idx="8">
                  <c:v>J - Information et communication</c:v>
                </c:pt>
                <c:pt idx="9">
                  <c:v>H - Transports et entreposage</c:v>
                </c:pt>
                <c:pt idx="10">
                  <c:v>DE - Industries extractives,  énergie, eau, gestion des déchets et dépollution</c:v>
                </c:pt>
                <c:pt idx="11">
                  <c:v>C4 - Fabrication de matériels de transport</c:v>
                </c:pt>
                <c:pt idx="12">
                  <c:v>A - Agriculture, sylviculture et pêche</c:v>
                </c:pt>
                <c:pt idx="13">
                  <c:v>MN - Activités scientifiques et techniques ; services administratifs et de soutien</c:v>
                </c:pt>
                <c:pt idx="14">
                  <c:v>RU - Autres activités de services</c:v>
                </c:pt>
                <c:pt idx="15">
                  <c:v>I - Hébergement et restauration</c:v>
                </c:pt>
                <c:pt idx="16">
                  <c:v>C5 - Fabrication d'autres produits industriels</c:v>
                </c:pt>
                <c:pt idx="17">
                  <c:v>F - Construction</c:v>
                </c:pt>
              </c:strCache>
            </c:strRef>
          </c:cat>
          <c:val>
            <c:numRef>
              <c:f>'Graphique A'!$F$28:$F$45</c:f>
              <c:numCache>
                <c:formatCode>#,##0</c:formatCode>
                <c:ptCount val="18"/>
                <c:pt idx="0">
                  <c:v>65.36</c:v>
                </c:pt>
                <c:pt idx="1">
                  <c:v>62.7</c:v>
                </c:pt>
                <c:pt idx="2">
                  <c:v>59.1</c:v>
                </c:pt>
                <c:pt idx="3">
                  <c:v>241.4</c:v>
                </c:pt>
                <c:pt idx="4">
                  <c:v>549.20000000000005</c:v>
                </c:pt>
                <c:pt idx="5">
                  <c:v>601.5</c:v>
                </c:pt>
                <c:pt idx="6">
                  <c:v>246.68</c:v>
                </c:pt>
                <c:pt idx="7">
                  <c:v>1486.65</c:v>
                </c:pt>
                <c:pt idx="8">
                  <c:v>1282.3</c:v>
                </c:pt>
                <c:pt idx="9">
                  <c:v>1560.76</c:v>
                </c:pt>
                <c:pt idx="10">
                  <c:v>3048.3</c:v>
                </c:pt>
                <c:pt idx="11">
                  <c:v>3472.39</c:v>
                </c:pt>
                <c:pt idx="12">
                  <c:v>4502.3999999999996</c:v>
                </c:pt>
                <c:pt idx="13">
                  <c:v>3570.76</c:v>
                </c:pt>
                <c:pt idx="14">
                  <c:v>3421.1</c:v>
                </c:pt>
                <c:pt idx="15">
                  <c:v>381.77</c:v>
                </c:pt>
                <c:pt idx="16">
                  <c:v>8076.18</c:v>
                </c:pt>
                <c:pt idx="17">
                  <c:v>24654.26</c:v>
                </c:pt>
              </c:numCache>
            </c:numRef>
          </c:val>
          <c:extLst>
            <c:ext xmlns:c16="http://schemas.microsoft.com/office/drawing/2014/chart" uri="{C3380CC4-5D6E-409C-BE32-E72D297353CC}">
              <c16:uniqueId val="{00000003-7111-402D-AC03-BB391F670705}"/>
            </c:ext>
          </c:extLst>
        </c:ser>
        <c:ser>
          <c:idx val="2"/>
          <c:order val="2"/>
          <c:tx>
            <c:strRef>
              <c:f>'Graphique A'!$E$27</c:f>
              <c:strCache>
                <c:ptCount val="1"/>
                <c:pt idx="0">
                  <c:v>2020T2</c:v>
                </c:pt>
              </c:strCache>
            </c:strRef>
          </c:tx>
          <c:spPr>
            <a:solidFill>
              <a:schemeClr val="accent3"/>
            </a:solidFill>
            <a:ln>
              <a:noFill/>
            </a:ln>
            <a:effectLst/>
          </c:spPr>
          <c:invertIfNegative val="0"/>
          <c:cat>
            <c:strRef>
              <c:f>'Graphique A'!$B$28:$B$45</c:f>
              <c:strCache>
                <c:ptCount val="18"/>
                <c:pt idx="0">
                  <c:v>L - Activités immobilières</c:v>
                </c:pt>
                <c:pt idx="1">
                  <c:v>OQ - Administration publique, enseignement, santé humaine et action sociale</c:v>
                </c:pt>
                <c:pt idx="2">
                  <c:v>C2 - Cokéfaction et raffinage</c:v>
                </c:pt>
                <c:pt idx="3">
                  <c:v>K - Activités financières et d'assurance</c:v>
                </c:pt>
                <c:pt idx="4">
                  <c:v>C1 - Fabrication de denrées alimentaires, de boissons et  de produits à base de tabac</c:v>
                </c:pt>
                <c:pt idx="5">
                  <c:v>G - Commerce ; réparation d'automobiles et de motocycles</c:v>
                </c:pt>
                <c:pt idx="6">
                  <c:v>ZZ - Non renseigné</c:v>
                </c:pt>
                <c:pt idx="7">
                  <c:v>C3 - Fabrication d'équipements électriques, électroniques, informatiques ; fabrication de machines</c:v>
                </c:pt>
                <c:pt idx="8">
                  <c:v>J - Information et communication</c:v>
                </c:pt>
                <c:pt idx="9">
                  <c:v>H - Transports et entreposage</c:v>
                </c:pt>
                <c:pt idx="10">
                  <c:v>DE - Industries extractives,  énergie, eau, gestion des déchets et dépollution</c:v>
                </c:pt>
                <c:pt idx="11">
                  <c:v>C4 - Fabrication de matériels de transport</c:v>
                </c:pt>
                <c:pt idx="12">
                  <c:v>A - Agriculture, sylviculture et pêche</c:v>
                </c:pt>
                <c:pt idx="13">
                  <c:v>MN - Activités scientifiques et techniques ; services administratifs et de soutien</c:v>
                </c:pt>
                <c:pt idx="14">
                  <c:v>RU - Autres activités de services</c:v>
                </c:pt>
                <c:pt idx="15">
                  <c:v>I - Hébergement et restauration</c:v>
                </c:pt>
                <c:pt idx="16">
                  <c:v>C5 - Fabrication d'autres produits industriels</c:v>
                </c:pt>
                <c:pt idx="17">
                  <c:v>F - Construction</c:v>
                </c:pt>
              </c:strCache>
            </c:strRef>
          </c:cat>
          <c:val>
            <c:numRef>
              <c:f>'Graphique A'!$E$28:$E$45</c:f>
              <c:numCache>
                <c:formatCode>#,##0</c:formatCode>
                <c:ptCount val="18"/>
                <c:pt idx="0">
                  <c:v>25.61</c:v>
                </c:pt>
                <c:pt idx="1">
                  <c:v>23</c:v>
                </c:pt>
                <c:pt idx="2">
                  <c:v>41.7</c:v>
                </c:pt>
                <c:pt idx="3">
                  <c:v>237.8</c:v>
                </c:pt>
                <c:pt idx="4">
                  <c:v>619.86</c:v>
                </c:pt>
                <c:pt idx="5">
                  <c:v>560.03</c:v>
                </c:pt>
                <c:pt idx="6">
                  <c:v>490.44</c:v>
                </c:pt>
                <c:pt idx="7">
                  <c:v>1364.43</c:v>
                </c:pt>
                <c:pt idx="8">
                  <c:v>1306.2</c:v>
                </c:pt>
                <c:pt idx="9">
                  <c:v>1736.09</c:v>
                </c:pt>
                <c:pt idx="10">
                  <c:v>2809.61</c:v>
                </c:pt>
                <c:pt idx="11">
                  <c:v>3022.44</c:v>
                </c:pt>
                <c:pt idx="12">
                  <c:v>5694.38</c:v>
                </c:pt>
                <c:pt idx="13">
                  <c:v>3314.83</c:v>
                </c:pt>
                <c:pt idx="14">
                  <c:v>2754.53</c:v>
                </c:pt>
                <c:pt idx="15">
                  <c:v>342.45</c:v>
                </c:pt>
                <c:pt idx="16">
                  <c:v>7675.45</c:v>
                </c:pt>
                <c:pt idx="17">
                  <c:v>23418.35</c:v>
                </c:pt>
              </c:numCache>
            </c:numRef>
          </c:val>
          <c:extLst>
            <c:ext xmlns:c16="http://schemas.microsoft.com/office/drawing/2014/chart" uri="{C3380CC4-5D6E-409C-BE32-E72D297353CC}">
              <c16:uniqueId val="{00000002-7111-402D-AC03-BB391F670705}"/>
            </c:ext>
          </c:extLst>
        </c:ser>
        <c:ser>
          <c:idx val="1"/>
          <c:order val="3"/>
          <c:tx>
            <c:strRef>
              <c:f>'Graphique A'!$D$27</c:f>
              <c:strCache>
                <c:ptCount val="1"/>
                <c:pt idx="0">
                  <c:v>2020T1</c:v>
                </c:pt>
              </c:strCache>
            </c:strRef>
          </c:tx>
          <c:spPr>
            <a:solidFill>
              <a:schemeClr val="accent2"/>
            </a:solidFill>
            <a:ln>
              <a:noFill/>
            </a:ln>
            <a:effectLst/>
          </c:spPr>
          <c:invertIfNegative val="0"/>
          <c:cat>
            <c:strRef>
              <c:f>'Graphique A'!$B$28:$B$45</c:f>
              <c:strCache>
                <c:ptCount val="18"/>
                <c:pt idx="0">
                  <c:v>L - Activités immobilières</c:v>
                </c:pt>
                <c:pt idx="1">
                  <c:v>OQ - Administration publique, enseignement, santé humaine et action sociale</c:v>
                </c:pt>
                <c:pt idx="2">
                  <c:v>C2 - Cokéfaction et raffinage</c:v>
                </c:pt>
                <c:pt idx="3">
                  <c:v>K - Activités financières et d'assurance</c:v>
                </c:pt>
                <c:pt idx="4">
                  <c:v>C1 - Fabrication de denrées alimentaires, de boissons et  de produits à base de tabac</c:v>
                </c:pt>
                <c:pt idx="5">
                  <c:v>G - Commerce ; réparation d'automobiles et de motocycles</c:v>
                </c:pt>
                <c:pt idx="6">
                  <c:v>ZZ - Non renseigné</c:v>
                </c:pt>
                <c:pt idx="7">
                  <c:v>C3 - Fabrication d'équipements électriques, électroniques, informatiques ; fabrication de machines</c:v>
                </c:pt>
                <c:pt idx="8">
                  <c:v>J - Information et communication</c:v>
                </c:pt>
                <c:pt idx="9">
                  <c:v>H - Transports et entreposage</c:v>
                </c:pt>
                <c:pt idx="10">
                  <c:v>DE - Industries extractives,  énergie, eau, gestion des déchets et dépollution</c:v>
                </c:pt>
                <c:pt idx="11">
                  <c:v>C4 - Fabrication de matériels de transport</c:v>
                </c:pt>
                <c:pt idx="12">
                  <c:v>A - Agriculture, sylviculture et pêche</c:v>
                </c:pt>
                <c:pt idx="13">
                  <c:v>MN - Activités scientifiques et techniques ; services administratifs et de soutien</c:v>
                </c:pt>
                <c:pt idx="14">
                  <c:v>RU - Autres activités de services</c:v>
                </c:pt>
                <c:pt idx="15">
                  <c:v>I - Hébergement et restauration</c:v>
                </c:pt>
                <c:pt idx="16">
                  <c:v>C5 - Fabrication d'autres produits industriels</c:v>
                </c:pt>
                <c:pt idx="17">
                  <c:v>F - Construction</c:v>
                </c:pt>
              </c:strCache>
            </c:strRef>
          </c:cat>
          <c:val>
            <c:numRef>
              <c:f>'Graphique A'!$D$28:$D$45</c:f>
              <c:numCache>
                <c:formatCode>#,##0</c:formatCode>
                <c:ptCount val="18"/>
                <c:pt idx="0">
                  <c:v>20.25</c:v>
                </c:pt>
                <c:pt idx="1">
                  <c:v>34</c:v>
                </c:pt>
                <c:pt idx="2">
                  <c:v>76.67</c:v>
                </c:pt>
                <c:pt idx="3">
                  <c:v>276.39999999999998</c:v>
                </c:pt>
                <c:pt idx="4">
                  <c:v>463.38</c:v>
                </c:pt>
                <c:pt idx="5">
                  <c:v>568.91999999999996</c:v>
                </c:pt>
                <c:pt idx="6">
                  <c:v>828.98</c:v>
                </c:pt>
                <c:pt idx="7">
                  <c:v>1235.33</c:v>
                </c:pt>
                <c:pt idx="8">
                  <c:v>1711.97</c:v>
                </c:pt>
                <c:pt idx="9">
                  <c:v>2068.86</c:v>
                </c:pt>
                <c:pt idx="10">
                  <c:v>2381.31</c:v>
                </c:pt>
                <c:pt idx="11">
                  <c:v>2832.86</c:v>
                </c:pt>
                <c:pt idx="12">
                  <c:v>4155.45</c:v>
                </c:pt>
                <c:pt idx="13">
                  <c:v>3293.92</c:v>
                </c:pt>
                <c:pt idx="14">
                  <c:v>3355.25</c:v>
                </c:pt>
                <c:pt idx="15">
                  <c:v>4048.58</c:v>
                </c:pt>
                <c:pt idx="16">
                  <c:v>7390.31</c:v>
                </c:pt>
                <c:pt idx="17">
                  <c:v>22903.360000000001</c:v>
                </c:pt>
              </c:numCache>
            </c:numRef>
          </c:val>
          <c:extLst>
            <c:ext xmlns:c16="http://schemas.microsoft.com/office/drawing/2014/chart" uri="{C3380CC4-5D6E-409C-BE32-E72D297353CC}">
              <c16:uniqueId val="{00000001-7111-402D-AC03-BB391F670705}"/>
            </c:ext>
          </c:extLst>
        </c:ser>
        <c:ser>
          <c:idx val="0"/>
          <c:order val="4"/>
          <c:tx>
            <c:strRef>
              <c:f>'Graphique A'!$C$27</c:f>
              <c:strCache>
                <c:ptCount val="1"/>
                <c:pt idx="0">
                  <c:v>02-06/03/2020</c:v>
                </c:pt>
              </c:strCache>
            </c:strRef>
          </c:tx>
          <c:spPr>
            <a:solidFill>
              <a:schemeClr val="accent1"/>
            </a:solidFill>
            <a:ln>
              <a:noFill/>
            </a:ln>
            <a:effectLst/>
          </c:spPr>
          <c:invertIfNegative val="0"/>
          <c:cat>
            <c:strRef>
              <c:f>'Graphique A'!$B$28:$B$45</c:f>
              <c:strCache>
                <c:ptCount val="18"/>
                <c:pt idx="0">
                  <c:v>L - Activités immobilières</c:v>
                </c:pt>
                <c:pt idx="1">
                  <c:v>OQ - Administration publique, enseignement, santé humaine et action sociale</c:v>
                </c:pt>
                <c:pt idx="2">
                  <c:v>C2 - Cokéfaction et raffinage</c:v>
                </c:pt>
                <c:pt idx="3">
                  <c:v>K - Activités financières et d'assurance</c:v>
                </c:pt>
                <c:pt idx="4">
                  <c:v>C1 - Fabrication de denrées alimentaires, de boissons et  de produits à base de tabac</c:v>
                </c:pt>
                <c:pt idx="5">
                  <c:v>G - Commerce ; réparation d'automobiles et de motocycles</c:v>
                </c:pt>
                <c:pt idx="6">
                  <c:v>ZZ - Non renseigné</c:v>
                </c:pt>
                <c:pt idx="7">
                  <c:v>C3 - Fabrication d'équipements électriques, électroniques, informatiques ; fabrication de machines</c:v>
                </c:pt>
                <c:pt idx="8">
                  <c:v>J - Information et communication</c:v>
                </c:pt>
                <c:pt idx="9">
                  <c:v>H - Transports et entreposage</c:v>
                </c:pt>
                <c:pt idx="10">
                  <c:v>DE - Industries extractives,  énergie, eau, gestion des déchets et dépollution</c:v>
                </c:pt>
                <c:pt idx="11">
                  <c:v>C4 - Fabrication de matériels de transport</c:v>
                </c:pt>
                <c:pt idx="12">
                  <c:v>A - Agriculture, sylviculture et pêche</c:v>
                </c:pt>
                <c:pt idx="13">
                  <c:v>MN - Activités scientifiques et techniques ; services administratifs et de soutien</c:v>
                </c:pt>
                <c:pt idx="14">
                  <c:v>RU - Autres activités de services</c:v>
                </c:pt>
                <c:pt idx="15">
                  <c:v>I - Hébergement et restauration</c:v>
                </c:pt>
                <c:pt idx="16">
                  <c:v>C5 - Fabrication d'autres produits industriels</c:v>
                </c:pt>
                <c:pt idx="17">
                  <c:v>F - Construction</c:v>
                </c:pt>
              </c:strCache>
            </c:strRef>
          </c:cat>
          <c:val>
            <c:numRef>
              <c:f>'Graphique A'!$C$28:$C$45</c:f>
              <c:numCache>
                <c:formatCode>#,##0</c:formatCode>
                <c:ptCount val="18"/>
                <c:pt idx="0">
                  <c:v>21.38</c:v>
                </c:pt>
                <c:pt idx="1">
                  <c:v>42.27</c:v>
                </c:pt>
                <c:pt idx="2">
                  <c:v>62.63</c:v>
                </c:pt>
                <c:pt idx="3">
                  <c:v>277.2</c:v>
                </c:pt>
                <c:pt idx="4">
                  <c:v>502.3</c:v>
                </c:pt>
                <c:pt idx="5">
                  <c:v>638.55999999999995</c:v>
                </c:pt>
                <c:pt idx="6">
                  <c:v>878.78</c:v>
                </c:pt>
                <c:pt idx="7">
                  <c:v>1456</c:v>
                </c:pt>
                <c:pt idx="8">
                  <c:v>1933.6</c:v>
                </c:pt>
                <c:pt idx="9">
                  <c:v>2012.22</c:v>
                </c:pt>
                <c:pt idx="10">
                  <c:v>2479.88</c:v>
                </c:pt>
                <c:pt idx="11">
                  <c:v>2902.98</c:v>
                </c:pt>
                <c:pt idx="12">
                  <c:v>3489.68</c:v>
                </c:pt>
                <c:pt idx="13">
                  <c:v>3983.52</c:v>
                </c:pt>
                <c:pt idx="14">
                  <c:v>4095</c:v>
                </c:pt>
                <c:pt idx="15">
                  <c:v>4358.1400000000003</c:v>
                </c:pt>
                <c:pt idx="16">
                  <c:v>8513.14</c:v>
                </c:pt>
                <c:pt idx="17">
                  <c:v>24755.53</c:v>
                </c:pt>
              </c:numCache>
            </c:numRef>
          </c:val>
          <c:extLst>
            <c:ext xmlns:c16="http://schemas.microsoft.com/office/drawing/2014/chart" uri="{C3380CC4-5D6E-409C-BE32-E72D297353CC}">
              <c16:uniqueId val="{00000000-7111-402D-AC03-BB391F670705}"/>
            </c:ext>
          </c:extLst>
        </c:ser>
        <c:dLbls>
          <c:showLegendKey val="0"/>
          <c:showVal val="0"/>
          <c:showCatName val="0"/>
          <c:showSerName val="0"/>
          <c:showPercent val="0"/>
          <c:showBubbleSize val="0"/>
        </c:dLbls>
        <c:gapWidth val="182"/>
        <c:axId val="598463776"/>
        <c:axId val="598464104"/>
      </c:barChart>
      <c:catAx>
        <c:axId val="598463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8464104"/>
        <c:crosses val="autoZero"/>
        <c:auto val="1"/>
        <c:lblAlgn val="ctr"/>
        <c:lblOffset val="100"/>
        <c:noMultiLvlLbl val="0"/>
      </c:catAx>
      <c:valAx>
        <c:axId val="598464104"/>
        <c:scaling>
          <c:orientation val="minMax"/>
          <c:max val="250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8463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txData>
          <cx:v>Graphique 7 : Nationalités de l’emploi détaché (2019)</cx:v>
        </cx:txData>
      </cx:tx>
      <cx:txPr>
        <a:bodyPr spcFirstLastPara="1" vertOverflow="ellipsis" wrap="square" lIns="0" tIns="0" rIns="0" bIns="0" anchor="ctr" anchorCtr="1"/>
        <a:lstStyle/>
        <a:p>
          <a:pPr algn="ctr">
            <a:defRPr/>
          </a:pPr>
          <a:r>
            <a:rPr lang="fr-FR" sz="1100" b="1" i="0" u="none" strike="noStrike" kern="1200" spc="0" baseline="0">
              <a:solidFill>
                <a:schemeClr val="tx1"/>
              </a:solidFill>
              <a:latin typeface="+mn-lt"/>
              <a:ea typeface="+mn-ea"/>
              <a:cs typeface="+mn-cs"/>
            </a:rPr>
            <a:t>Graphique 7 : Nationalités de l’emploi détaché (2019)</a:t>
          </a:r>
        </a:p>
      </cx:txPr>
    </cx:title>
    <cx:plotArea>
      <cx:plotAreaRegion>
        <cx:series layoutId="sunburst" uniqueId="{D5E16EC2-F187-4043-8B78-E125C48D30DA}">
          <cx:dataLabels>
            <cx:txPr>
              <a:bodyPr spcFirstLastPara="1" vertOverflow="ellipsis" wrap="square" lIns="0" tIns="0" rIns="0" bIns="0" anchor="ctr" anchorCtr="1">
                <a:spAutoFit/>
              </a:bodyPr>
              <a:lstStyle/>
              <a:p>
                <a:pPr>
                  <a:defRPr/>
                </a:pPr>
                <a:endParaRPr lang="fr-FR"/>
              </a:p>
            </cx:txPr>
            <cx:visibility seriesName="0" categoryName="1" value="0"/>
          </cx:dataLabels>
          <cx:dataId val="0"/>
        </cx:series>
      </cx:plotAreaRegion>
    </cx:plotArea>
  </cx:chart>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50" kern="1200"/>
    <cs:bodyPr wrap="square" lIns="38100" tIns="19050" rIns="38100" bIns="19050" anchor="ctr">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9525">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oneCellAnchor>
    <xdr:from>
      <xdr:col>0</xdr:col>
      <xdr:colOff>57150</xdr:colOff>
      <xdr:row>10</xdr:row>
      <xdr:rowOff>333375</xdr:rowOff>
    </xdr:from>
    <xdr:ext cx="8393644" cy="416653"/>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57150" y="3019425"/>
              <a:ext cx="8393644" cy="416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𝑋</m:t>
                      </m:r>
                    </m:e>
                    <m:sub>
                      <m:r>
                        <a:rPr lang="fr-FR" sz="1100" i="1">
                          <a:solidFill>
                            <a:schemeClr val="tx1"/>
                          </a:solidFill>
                          <a:effectLst/>
                          <a:latin typeface="Cambria Math" panose="02040503050406030204" pitchFamily="18" charset="0"/>
                          <a:ea typeface="+mn-ea"/>
                          <a:cs typeface="+mn-cs"/>
                        </a:rPr>
                        <m:t>𝑎</m:t>
                      </m:r>
                    </m:sub>
                  </m:sSub>
                  <m:r>
                    <a:rPr lang="fr-FR" sz="1100" i="1">
                      <a:solidFill>
                        <a:schemeClr val="tx1"/>
                      </a:solidFill>
                      <a:effectLst/>
                      <a:latin typeface="Cambria Math" panose="02040503050406030204" pitchFamily="18" charset="0"/>
                      <a:ea typeface="+mn-ea"/>
                      <a:cs typeface="+mn-cs"/>
                    </a:rPr>
                    <m:t>=</m:t>
                  </m:r>
                  <m:sSub>
                    <m:sSubPr>
                      <m:ctrlPr>
                        <a:rPr lang="fr-FR" sz="1100" i="1">
                          <a:solidFill>
                            <a:schemeClr val="tx1"/>
                          </a:solidFill>
                          <a:effectLst/>
                          <a:latin typeface="Cambria Math" panose="02040503050406030204" pitchFamily="18" charset="0"/>
                          <a:ea typeface="+mn-ea"/>
                          <a:cs typeface="+mn-cs"/>
                        </a:rPr>
                      </m:ctrlPr>
                    </m:sSubPr>
                    <m:e>
                      <m:f>
                        <m:fPr>
                          <m:ctrlPr>
                            <a:rPr lang="fr-FR"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1</m:t>
                          </m:r>
                        </m:num>
                        <m:den>
                          <m:r>
                            <a:rPr lang="fr-FR" sz="1100" i="1">
                              <a:solidFill>
                                <a:schemeClr val="tx1"/>
                              </a:solidFill>
                              <a:effectLst/>
                              <a:latin typeface="Cambria Math" panose="02040503050406030204" pitchFamily="18" charset="0"/>
                              <a:ea typeface="+mn-ea"/>
                              <a:cs typeface="+mn-cs"/>
                            </a:rPr>
                            <m:t>8</m:t>
                          </m:r>
                        </m:den>
                      </m:f>
                      <m:r>
                        <a:rPr lang="fr-FR" sz="1100" i="1">
                          <a:solidFill>
                            <a:schemeClr val="tx1"/>
                          </a:solidFill>
                          <a:effectLst/>
                          <a:latin typeface="Cambria Math" panose="02040503050406030204" pitchFamily="18" charset="0"/>
                          <a:ea typeface="+mn-ea"/>
                          <a:cs typeface="+mn-cs"/>
                        </a:rPr>
                        <m:t>𝑌</m:t>
                      </m:r>
                    </m:e>
                    <m:sub>
                      <m:sSub>
                        <m:sSubPr>
                          <m:ctrlPr>
                            <a:rPr lang="fr-FR" sz="1100" i="1">
                              <a:solidFill>
                                <a:schemeClr val="tx1"/>
                              </a:solidFill>
                              <a:effectLst/>
                              <a:latin typeface="Cambria Math" panose="02040503050406030204" pitchFamily="18" charset="0"/>
                              <a:ea typeface="+mn-ea"/>
                              <a:cs typeface="+mn-cs"/>
                            </a:rPr>
                          </m:ctrlPr>
                        </m:sSubPr>
                        <m:e>
                          <m:d>
                            <m:dPr>
                              <m:ctrlPr>
                                <a:rPr lang="fr-FR" sz="1100" i="1">
                                  <a:solidFill>
                                    <a:schemeClr val="tx1"/>
                                  </a:solidFill>
                                  <a:effectLst/>
                                  <a:latin typeface="Cambria Math" panose="02040503050406030204" pitchFamily="18" charset="0"/>
                                  <a:ea typeface="+mn-ea"/>
                                  <a:cs typeface="+mn-cs"/>
                                </a:rPr>
                              </m:ctrlPr>
                            </m:dPr>
                            <m:e>
                              <m:r>
                                <a:rPr lang="fr-FR" sz="1100" i="1">
                                  <a:solidFill>
                                    <a:schemeClr val="tx1"/>
                                  </a:solidFill>
                                  <a:effectLst/>
                                  <a:latin typeface="Cambria Math" panose="02040503050406030204" pitchFamily="18" charset="0"/>
                                  <a:ea typeface="+mn-ea"/>
                                  <a:cs typeface="+mn-cs"/>
                                </a:rPr>
                                <m:t>𝑎</m:t>
                              </m:r>
                              <m:r>
                                <a:rPr lang="fr-FR" sz="1100" i="1">
                                  <a:solidFill>
                                    <a:schemeClr val="tx1"/>
                                  </a:solidFill>
                                  <a:effectLst/>
                                  <a:latin typeface="Cambria Math" panose="02040503050406030204" pitchFamily="18" charset="0"/>
                                  <a:ea typeface="+mn-ea"/>
                                  <a:cs typeface="+mn-cs"/>
                                </a:rPr>
                                <m:t>−1</m:t>
                              </m:r>
                            </m:e>
                          </m:d>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𝑡</m:t>
                          </m:r>
                        </m:e>
                        <m:sub>
                          <m:r>
                            <a:rPr lang="fr-FR" sz="1100" i="1">
                              <a:solidFill>
                                <a:schemeClr val="tx1"/>
                              </a:solidFill>
                              <a:effectLst/>
                              <a:latin typeface="Cambria Math" panose="02040503050406030204" pitchFamily="18" charset="0"/>
                              <a:ea typeface="+mn-ea"/>
                              <a:cs typeface="+mn-cs"/>
                            </a:rPr>
                            <m:t>4</m:t>
                          </m:r>
                        </m:sub>
                      </m:sSub>
                    </m:sub>
                  </m:sSub>
                  <m:r>
                    <a:rPr lang="fr-FR" sz="1100" i="1">
                      <a:solidFill>
                        <a:schemeClr val="tx1"/>
                      </a:solidFill>
                      <a:effectLst/>
                      <a:latin typeface="Cambria Math" panose="02040503050406030204" pitchFamily="18" charset="0"/>
                      <a:ea typeface="+mn-ea"/>
                      <a:cs typeface="+mn-cs"/>
                    </a:rPr>
                    <m:t>+</m:t>
                  </m:r>
                  <m:sSub>
                    <m:sSubPr>
                      <m:ctrlPr>
                        <a:rPr lang="fr-FR" sz="1100" i="1">
                          <a:solidFill>
                            <a:schemeClr val="tx1"/>
                          </a:solidFill>
                          <a:effectLst/>
                          <a:latin typeface="Cambria Math" panose="02040503050406030204" pitchFamily="18" charset="0"/>
                          <a:ea typeface="+mn-ea"/>
                          <a:cs typeface="+mn-cs"/>
                        </a:rPr>
                      </m:ctrlPr>
                    </m:sSubPr>
                    <m:e>
                      <m:f>
                        <m:fPr>
                          <m:ctrlPr>
                            <a:rPr lang="fr-FR"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1</m:t>
                          </m:r>
                        </m:num>
                        <m:den>
                          <m:r>
                            <a:rPr lang="fr-FR" sz="1100" i="1">
                              <a:solidFill>
                                <a:schemeClr val="tx1"/>
                              </a:solidFill>
                              <a:effectLst/>
                              <a:latin typeface="Cambria Math" panose="02040503050406030204" pitchFamily="18" charset="0"/>
                              <a:ea typeface="+mn-ea"/>
                              <a:cs typeface="+mn-cs"/>
                            </a:rPr>
                            <m:t>4</m:t>
                          </m:r>
                        </m:den>
                      </m:f>
                      <m:r>
                        <a:rPr lang="fr-FR" sz="1100" i="1">
                          <a:solidFill>
                            <a:schemeClr val="tx1"/>
                          </a:solidFill>
                          <a:effectLst/>
                          <a:latin typeface="Cambria Math" panose="02040503050406030204" pitchFamily="18" charset="0"/>
                          <a:ea typeface="+mn-ea"/>
                          <a:cs typeface="+mn-cs"/>
                        </a:rPr>
                        <m:t>𝑌</m:t>
                      </m:r>
                    </m:e>
                    <m:sub>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𝑎</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𝑡</m:t>
                          </m:r>
                        </m:e>
                        <m:sub>
                          <m:r>
                            <a:rPr lang="fr-FR" sz="1100" i="1">
                              <a:solidFill>
                                <a:schemeClr val="tx1"/>
                              </a:solidFill>
                              <a:effectLst/>
                              <a:latin typeface="Cambria Math" panose="02040503050406030204" pitchFamily="18" charset="0"/>
                              <a:ea typeface="+mn-ea"/>
                              <a:cs typeface="+mn-cs"/>
                            </a:rPr>
                            <m:t>1</m:t>
                          </m:r>
                        </m:sub>
                      </m:sSub>
                    </m:sub>
                  </m:sSub>
                  <m:r>
                    <a:rPr lang="fr-FR" sz="1100" i="1">
                      <a:solidFill>
                        <a:schemeClr val="tx1"/>
                      </a:solidFill>
                      <a:effectLst/>
                      <a:latin typeface="Cambria Math" panose="02040503050406030204" pitchFamily="18" charset="0"/>
                      <a:ea typeface="+mn-ea"/>
                      <a:cs typeface="+mn-cs"/>
                    </a:rPr>
                    <m:t>+</m:t>
                  </m:r>
                  <m:sSub>
                    <m:sSubPr>
                      <m:ctrlPr>
                        <a:rPr lang="fr-FR" sz="1100" i="1">
                          <a:solidFill>
                            <a:schemeClr val="tx1"/>
                          </a:solidFill>
                          <a:effectLst/>
                          <a:latin typeface="Cambria Math" panose="02040503050406030204" pitchFamily="18" charset="0"/>
                          <a:ea typeface="+mn-ea"/>
                          <a:cs typeface="+mn-cs"/>
                        </a:rPr>
                      </m:ctrlPr>
                    </m:sSubPr>
                    <m:e>
                      <m:f>
                        <m:fPr>
                          <m:ctrlPr>
                            <a:rPr lang="fr-FR"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1</m:t>
                          </m:r>
                        </m:num>
                        <m:den>
                          <m:r>
                            <a:rPr lang="fr-FR" sz="1100" i="1">
                              <a:solidFill>
                                <a:schemeClr val="tx1"/>
                              </a:solidFill>
                              <a:effectLst/>
                              <a:latin typeface="Cambria Math" panose="02040503050406030204" pitchFamily="18" charset="0"/>
                              <a:ea typeface="+mn-ea"/>
                              <a:cs typeface="+mn-cs"/>
                            </a:rPr>
                            <m:t>4</m:t>
                          </m:r>
                        </m:den>
                      </m:f>
                      <m:r>
                        <a:rPr lang="fr-FR" sz="1100" i="1">
                          <a:solidFill>
                            <a:schemeClr val="tx1"/>
                          </a:solidFill>
                          <a:effectLst/>
                          <a:latin typeface="Cambria Math" panose="02040503050406030204" pitchFamily="18" charset="0"/>
                          <a:ea typeface="+mn-ea"/>
                          <a:cs typeface="+mn-cs"/>
                        </a:rPr>
                        <m:t>𝑌</m:t>
                      </m:r>
                    </m:e>
                    <m:sub>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𝑎</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𝑡</m:t>
                          </m:r>
                        </m:e>
                        <m:sub>
                          <m:r>
                            <a:rPr lang="fr-FR" sz="1100" i="1">
                              <a:solidFill>
                                <a:schemeClr val="tx1"/>
                              </a:solidFill>
                              <a:effectLst/>
                              <a:latin typeface="Cambria Math" panose="02040503050406030204" pitchFamily="18" charset="0"/>
                              <a:ea typeface="+mn-ea"/>
                              <a:cs typeface="+mn-cs"/>
                            </a:rPr>
                            <m:t>2</m:t>
                          </m:r>
                        </m:sub>
                      </m:sSub>
                    </m:sub>
                  </m:sSub>
                  <m:r>
                    <a:rPr lang="fr-FR" sz="1100" i="1">
                      <a:solidFill>
                        <a:schemeClr val="tx1"/>
                      </a:solidFill>
                      <a:effectLst/>
                      <a:latin typeface="Cambria Math" panose="02040503050406030204" pitchFamily="18" charset="0"/>
                      <a:ea typeface="+mn-ea"/>
                      <a:cs typeface="+mn-cs"/>
                    </a:rPr>
                    <m:t>+</m:t>
                  </m:r>
                  <m:sSub>
                    <m:sSubPr>
                      <m:ctrlPr>
                        <a:rPr lang="fr-FR" sz="1100" i="1">
                          <a:solidFill>
                            <a:schemeClr val="tx1"/>
                          </a:solidFill>
                          <a:effectLst/>
                          <a:latin typeface="Cambria Math" panose="02040503050406030204" pitchFamily="18" charset="0"/>
                          <a:ea typeface="+mn-ea"/>
                          <a:cs typeface="+mn-cs"/>
                        </a:rPr>
                      </m:ctrlPr>
                    </m:sSubPr>
                    <m:e>
                      <m:f>
                        <m:fPr>
                          <m:ctrlPr>
                            <a:rPr lang="fr-FR"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1</m:t>
                          </m:r>
                        </m:num>
                        <m:den>
                          <m:r>
                            <a:rPr lang="fr-FR" sz="1100" i="1">
                              <a:solidFill>
                                <a:schemeClr val="tx1"/>
                              </a:solidFill>
                              <a:effectLst/>
                              <a:latin typeface="Cambria Math" panose="02040503050406030204" pitchFamily="18" charset="0"/>
                              <a:ea typeface="+mn-ea"/>
                              <a:cs typeface="+mn-cs"/>
                            </a:rPr>
                            <m:t>4</m:t>
                          </m:r>
                        </m:den>
                      </m:f>
                      <m:r>
                        <a:rPr lang="fr-FR" sz="1100" i="1">
                          <a:solidFill>
                            <a:schemeClr val="tx1"/>
                          </a:solidFill>
                          <a:effectLst/>
                          <a:latin typeface="Cambria Math" panose="02040503050406030204" pitchFamily="18" charset="0"/>
                          <a:ea typeface="+mn-ea"/>
                          <a:cs typeface="+mn-cs"/>
                        </a:rPr>
                        <m:t>𝑌</m:t>
                      </m:r>
                    </m:e>
                    <m:sub>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𝑎</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𝑡</m:t>
                          </m:r>
                        </m:e>
                        <m:sub>
                          <m:r>
                            <a:rPr lang="fr-FR" sz="1100" i="1">
                              <a:solidFill>
                                <a:schemeClr val="tx1"/>
                              </a:solidFill>
                              <a:effectLst/>
                              <a:latin typeface="Cambria Math" panose="02040503050406030204" pitchFamily="18" charset="0"/>
                              <a:ea typeface="+mn-ea"/>
                              <a:cs typeface="+mn-cs"/>
                            </a:rPr>
                            <m:t>3</m:t>
                          </m:r>
                        </m:sub>
                      </m:sSub>
                    </m:sub>
                  </m:sSub>
                  <m:r>
                    <a:rPr lang="fr-FR" sz="1100" i="1">
                      <a:solidFill>
                        <a:schemeClr val="tx1"/>
                      </a:solidFill>
                      <a:effectLst/>
                      <a:latin typeface="Cambria Math" panose="02040503050406030204" pitchFamily="18" charset="0"/>
                      <a:ea typeface="+mn-ea"/>
                      <a:cs typeface="+mn-cs"/>
                    </a:rPr>
                    <m:t>+</m:t>
                  </m:r>
                  <m:sSub>
                    <m:sSubPr>
                      <m:ctrlPr>
                        <a:rPr lang="fr-FR" sz="1100" i="1">
                          <a:solidFill>
                            <a:schemeClr val="tx1"/>
                          </a:solidFill>
                          <a:effectLst/>
                          <a:latin typeface="Cambria Math" panose="02040503050406030204" pitchFamily="18" charset="0"/>
                          <a:ea typeface="+mn-ea"/>
                          <a:cs typeface="+mn-cs"/>
                        </a:rPr>
                      </m:ctrlPr>
                    </m:sSubPr>
                    <m:e>
                      <m:f>
                        <m:fPr>
                          <m:ctrlPr>
                            <a:rPr lang="fr-FR"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1</m:t>
                          </m:r>
                        </m:num>
                        <m:den>
                          <m:r>
                            <a:rPr lang="fr-FR" sz="1100" i="1">
                              <a:solidFill>
                                <a:schemeClr val="tx1"/>
                              </a:solidFill>
                              <a:effectLst/>
                              <a:latin typeface="Cambria Math" panose="02040503050406030204" pitchFamily="18" charset="0"/>
                              <a:ea typeface="+mn-ea"/>
                              <a:cs typeface="+mn-cs"/>
                            </a:rPr>
                            <m:t>8</m:t>
                          </m:r>
                        </m:den>
                      </m:f>
                      <m:r>
                        <a:rPr lang="fr-FR" sz="1100" i="1">
                          <a:solidFill>
                            <a:schemeClr val="tx1"/>
                          </a:solidFill>
                          <a:effectLst/>
                          <a:latin typeface="Cambria Math" panose="02040503050406030204" pitchFamily="18" charset="0"/>
                          <a:ea typeface="+mn-ea"/>
                          <a:cs typeface="+mn-cs"/>
                        </a:rPr>
                        <m:t>𝑌</m:t>
                      </m:r>
                    </m:e>
                    <m:sub>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𝑎</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𝑡</m:t>
                          </m:r>
                        </m:e>
                        <m:sub>
                          <m:r>
                            <a:rPr lang="fr-FR" sz="1100" i="1">
                              <a:solidFill>
                                <a:schemeClr val="tx1"/>
                              </a:solidFill>
                              <a:effectLst/>
                              <a:latin typeface="Cambria Math" panose="02040503050406030204" pitchFamily="18" charset="0"/>
                              <a:ea typeface="+mn-ea"/>
                              <a:cs typeface="+mn-cs"/>
                            </a:rPr>
                            <m:t>4</m:t>
                          </m:r>
                        </m:sub>
                      </m:sSub>
                    </m:sub>
                  </m:sSub>
                </m:oMath>
              </a14:m>
              <a:r>
                <a:rPr lang="fr-FR" sz="1100"/>
                <a:t>  </a:t>
              </a:r>
              <a:r>
                <a:rPr lang="fr-FR" sz="1100">
                  <a:solidFill>
                    <a:schemeClr val="tx1"/>
                  </a:solidFill>
                  <a:effectLst/>
                  <a:latin typeface="+mn-lt"/>
                  <a:ea typeface="+mn-ea"/>
                  <a:cs typeface="+mn-cs"/>
                </a:rPr>
                <a:t>où </a:t>
              </a:r>
              <a14:m>
                <m:oMath xmlns:m="http://schemas.openxmlformats.org/officeDocument/2006/math">
                  <m:sSub>
                    <m:sSubPr>
                      <m:ctrlPr>
                        <a:rPr lang="fr-FR"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𝑋</m:t>
                      </m:r>
                    </m:e>
                    <m:sub>
                      <m:r>
                        <a:rPr lang="fr-FR" sz="1100" i="1">
                          <a:solidFill>
                            <a:schemeClr val="tx1"/>
                          </a:solidFill>
                          <a:effectLst/>
                          <a:latin typeface="Cambria Math" panose="02040503050406030204" pitchFamily="18" charset="0"/>
                          <a:ea typeface="+mn-ea"/>
                          <a:cs typeface="+mn-cs"/>
                        </a:rPr>
                        <m:t>𝑎</m:t>
                      </m:r>
                    </m:sub>
                  </m:sSub>
                </m:oMath>
              </a14:m>
              <a:r>
                <a:rPr lang="fr-FR" sz="1100">
                  <a:solidFill>
                    <a:schemeClr val="tx1"/>
                  </a:solidFill>
                  <a:effectLst/>
                  <a:latin typeface="+mn-lt"/>
                  <a:ea typeface="+mn-ea"/>
                  <a:cs typeface="+mn-cs"/>
                </a:rPr>
                <a:t> représente l’emploi moyen de l’année a et </a:t>
              </a:r>
              <a14:m>
                <m:oMath xmlns:m="http://schemas.openxmlformats.org/officeDocument/2006/math">
                  <m:sSub>
                    <m:sSubPr>
                      <m:ctrlPr>
                        <a:rPr lang="fr-FR" sz="1100" i="1">
                          <a:solidFill>
                            <a:schemeClr val="tx1"/>
                          </a:solidFill>
                          <a:effectLst/>
                          <a:latin typeface="Cambria Math" panose="02040503050406030204" pitchFamily="18" charset="0"/>
                          <a:ea typeface="+mn-ea"/>
                          <a:cs typeface="+mn-cs"/>
                        </a:rPr>
                      </m:ctrlPr>
                    </m:sSubPr>
                    <m:e>
                      <m:r>
                        <a:rPr lang="fr-FR" sz="1100" b="0" i="1">
                          <a:solidFill>
                            <a:schemeClr val="tx1"/>
                          </a:solidFill>
                          <a:effectLst/>
                          <a:latin typeface="Cambria Math" panose="02040503050406030204" pitchFamily="18" charset="0"/>
                          <a:ea typeface="+mn-ea"/>
                          <a:cs typeface="+mn-cs"/>
                        </a:rPr>
                        <m:t>𝑌</m:t>
                      </m:r>
                    </m:e>
                    <m:sub>
                      <m:r>
                        <a:rPr lang="fr-FR" sz="1100" b="0" i="1">
                          <a:solidFill>
                            <a:schemeClr val="tx1"/>
                          </a:solidFill>
                          <a:effectLst/>
                          <a:latin typeface="Cambria Math" panose="02040503050406030204" pitchFamily="18" charset="0"/>
                          <a:ea typeface="+mn-ea"/>
                          <a:cs typeface="+mn-cs"/>
                        </a:rPr>
                        <m:t>𝑎</m:t>
                      </m:r>
                      <m:r>
                        <a:rPr lang="fr-FR" sz="1100" b="0" i="1">
                          <a:solidFill>
                            <a:schemeClr val="tx1"/>
                          </a:solidFill>
                          <a:effectLst/>
                          <a:latin typeface="Cambria Math" panose="02040503050406030204" pitchFamily="18" charset="0"/>
                          <a:ea typeface="+mn-ea"/>
                          <a:cs typeface="+mn-cs"/>
                        </a:rPr>
                        <m:t>,</m:t>
                      </m:r>
                      <m:r>
                        <a:rPr lang="fr-FR" sz="1100" b="0" i="1">
                          <a:solidFill>
                            <a:schemeClr val="tx1"/>
                          </a:solidFill>
                          <a:effectLst/>
                          <a:latin typeface="Cambria Math" panose="02040503050406030204" pitchFamily="18" charset="0"/>
                          <a:ea typeface="+mn-ea"/>
                          <a:cs typeface="+mn-cs"/>
                        </a:rPr>
                        <m:t>𝑡</m:t>
                      </m:r>
                    </m:sub>
                  </m:sSub>
                </m:oMath>
              </a14:m>
              <a:r>
                <a:rPr lang="fr-FR" sz="1100">
                  <a:solidFill>
                    <a:schemeClr val="tx1"/>
                  </a:solidFill>
                  <a:effectLst/>
                  <a:latin typeface="+mn-lt"/>
                  <a:ea typeface="+mn-ea"/>
                  <a:cs typeface="+mn-cs"/>
                </a:rPr>
                <a:t> l’emploi en fin de trimestre t de l’année a.</a:t>
              </a:r>
            </a:p>
            <a:p>
              <a:endParaRPr lang="fr-FR" sz="1100"/>
            </a:p>
          </xdr:txBody>
        </xdr:sp>
      </mc:Choice>
      <mc:Fallback xmlns="">
        <xdr:sp macro="" textlink="">
          <xdr:nvSpPr>
            <xdr:cNvPr id="2" name="ZoneTexte 1"/>
            <xdr:cNvSpPr txBox="1"/>
          </xdr:nvSpPr>
          <xdr:spPr>
            <a:xfrm>
              <a:off x="57150" y="3019425"/>
              <a:ext cx="8393644" cy="416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tx1"/>
                  </a:solidFill>
                  <a:effectLst/>
                  <a:latin typeface="Cambria Math" panose="02040503050406030204" pitchFamily="18" charset="0"/>
                  <a:ea typeface="+mn-ea"/>
                  <a:cs typeface="+mn-cs"/>
                </a:rPr>
                <a:t>𝑋_𝑎=〖1/8 𝑌〗_(〖(𝑎−1),𝑡〗_4 )+〖1/4 𝑌〗_(〖𝑎,𝑡〗_1 )+〖1/4 𝑌〗_(〖𝑎,𝑡〗_2 )+〖1/4 𝑌〗_(〖𝑎,𝑡〗_3 )+〖1/8 𝑌〗_(〖𝑎,𝑡〗_4 )</a:t>
              </a:r>
              <a:r>
                <a:rPr lang="fr-FR" sz="1100"/>
                <a:t>  </a:t>
              </a:r>
              <a:r>
                <a:rPr lang="fr-FR" sz="1100">
                  <a:solidFill>
                    <a:schemeClr val="tx1"/>
                  </a:solidFill>
                  <a:effectLst/>
                  <a:latin typeface="+mn-lt"/>
                  <a:ea typeface="+mn-ea"/>
                  <a:cs typeface="+mn-cs"/>
                </a:rPr>
                <a:t>où </a:t>
              </a:r>
              <a:r>
                <a:rPr lang="fr-FR" sz="1100" i="0">
                  <a:solidFill>
                    <a:schemeClr val="tx1"/>
                  </a:solidFill>
                  <a:effectLst/>
                  <a:latin typeface="Cambria Math" panose="02040503050406030204" pitchFamily="18" charset="0"/>
                  <a:ea typeface="+mn-ea"/>
                  <a:cs typeface="+mn-cs"/>
                </a:rPr>
                <a:t>𝑋_𝑎</a:t>
              </a:r>
              <a:r>
                <a:rPr lang="fr-FR" sz="1100">
                  <a:solidFill>
                    <a:schemeClr val="tx1"/>
                  </a:solidFill>
                  <a:effectLst/>
                  <a:latin typeface="+mn-lt"/>
                  <a:ea typeface="+mn-ea"/>
                  <a:cs typeface="+mn-cs"/>
                </a:rPr>
                <a:t> représente l’emploi moyen de l’année a et </a:t>
              </a:r>
              <a:r>
                <a:rPr lang="fr-FR" sz="1100" b="0" i="0">
                  <a:solidFill>
                    <a:schemeClr val="tx1"/>
                  </a:solidFill>
                  <a:effectLst/>
                  <a:latin typeface="Cambria Math" panose="02040503050406030204" pitchFamily="18" charset="0"/>
                  <a:ea typeface="+mn-ea"/>
                  <a:cs typeface="+mn-cs"/>
                </a:rPr>
                <a:t>𝑌_(𝑎,𝑡)</a:t>
              </a:r>
              <a:r>
                <a:rPr lang="fr-FR" sz="1100">
                  <a:solidFill>
                    <a:schemeClr val="tx1"/>
                  </a:solidFill>
                  <a:effectLst/>
                  <a:latin typeface="+mn-lt"/>
                  <a:ea typeface="+mn-ea"/>
                  <a:cs typeface="+mn-cs"/>
                </a:rPr>
                <a:t> l’emploi en fin de trimestre t de l’année a.</a:t>
              </a:r>
            </a:p>
            <a:p>
              <a:endParaRPr lang="fr-FR" sz="1100"/>
            </a:p>
          </xdr:txBody>
        </xdr:sp>
      </mc:Fallback>
    </mc:AlternateContent>
    <xdr:clientData/>
  </xdr:oneCellAnchor>
</xdr:wsDr>
</file>

<file path=xl/drawings/drawing10.xml><?xml version="1.0" encoding="utf-8"?>
<xdr:wsDr xmlns:xdr="http://schemas.openxmlformats.org/drawingml/2006/spreadsheetDrawing" xmlns:a="http://schemas.openxmlformats.org/drawingml/2006/main">
  <xdr:twoCellAnchor>
    <xdr:from>
      <xdr:col>7</xdr:col>
      <xdr:colOff>57149</xdr:colOff>
      <xdr:row>2</xdr:row>
      <xdr:rowOff>114300</xdr:rowOff>
    </xdr:from>
    <xdr:to>
      <xdr:col>14</xdr:col>
      <xdr:colOff>552450</xdr:colOff>
      <xdr:row>15</xdr:row>
      <xdr:rowOff>0</xdr:rowOff>
    </xdr:to>
    <xdr:graphicFrame macro="">
      <xdr:nvGraphicFramePr>
        <xdr:cNvPr id="6" name="Graphique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0.77917</cdr:x>
      <cdr:y>0.875</cdr:y>
    </cdr:from>
    <cdr:to>
      <cdr:x>0.95625</cdr:x>
      <cdr:y>0.97569</cdr:y>
    </cdr:to>
    <cdr:sp macro="" textlink="">
      <cdr:nvSpPr>
        <cdr:cNvPr id="2" name="ZoneTexte 1"/>
        <cdr:cNvSpPr txBox="1"/>
      </cdr:nvSpPr>
      <cdr:spPr>
        <a:xfrm xmlns:a="http://schemas.openxmlformats.org/drawingml/2006/main">
          <a:off x="3562350" y="2400300"/>
          <a:ext cx="809625"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solidFill>
                <a:srgbClr val="FF0000"/>
              </a:solidFill>
            </a:rPr>
            <a:t>Moyennes</a:t>
          </a:r>
        </a:p>
      </cdr:txBody>
    </cdr:sp>
  </cdr:relSizeAnchor>
  <cdr:relSizeAnchor xmlns:cdr="http://schemas.openxmlformats.org/drawingml/2006/chartDrawing">
    <cdr:from>
      <cdr:x>0.10069</cdr:x>
      <cdr:y>0.14699</cdr:y>
    </cdr:from>
    <cdr:to>
      <cdr:x>0.18542</cdr:x>
      <cdr:y>0.24769</cdr:y>
    </cdr:to>
    <cdr:sp macro="" textlink="">
      <cdr:nvSpPr>
        <cdr:cNvPr id="3" name="ZoneTexte 1"/>
        <cdr:cNvSpPr txBox="1"/>
      </cdr:nvSpPr>
      <cdr:spPr>
        <a:xfrm xmlns:a="http://schemas.openxmlformats.org/drawingml/2006/main">
          <a:off x="460376" y="403225"/>
          <a:ext cx="38735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rgbClr val="FF0000"/>
              </a:solidFill>
            </a:rPr>
            <a:t>101</a:t>
          </a:r>
        </a:p>
      </cdr:txBody>
    </cdr:sp>
  </cdr:relSizeAnchor>
  <cdr:relSizeAnchor xmlns:cdr="http://schemas.openxmlformats.org/drawingml/2006/chartDrawing">
    <cdr:from>
      <cdr:x>0.26373</cdr:x>
      <cdr:y>0.16435</cdr:y>
    </cdr:from>
    <cdr:to>
      <cdr:x>0.34845</cdr:x>
      <cdr:y>0.26504</cdr:y>
    </cdr:to>
    <cdr:sp macro="" textlink="">
      <cdr:nvSpPr>
        <cdr:cNvPr id="4" name="ZoneTexte 1"/>
        <cdr:cNvSpPr txBox="1"/>
      </cdr:nvSpPr>
      <cdr:spPr>
        <a:xfrm xmlns:a="http://schemas.openxmlformats.org/drawingml/2006/main">
          <a:off x="1537348" y="450854"/>
          <a:ext cx="493859" cy="27621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rgbClr val="FF0000"/>
              </a:solidFill>
            </a:rPr>
            <a:t>104</a:t>
          </a:r>
        </a:p>
      </cdr:txBody>
    </cdr:sp>
  </cdr:relSizeAnchor>
  <cdr:relSizeAnchor xmlns:cdr="http://schemas.openxmlformats.org/drawingml/2006/chartDrawing">
    <cdr:from>
      <cdr:x>0.4165</cdr:x>
      <cdr:y>0.12963</cdr:y>
    </cdr:from>
    <cdr:to>
      <cdr:x>0.50122</cdr:x>
      <cdr:y>0.23032</cdr:y>
    </cdr:to>
    <cdr:sp macro="" textlink="">
      <cdr:nvSpPr>
        <cdr:cNvPr id="5" name="ZoneTexte 1"/>
        <cdr:cNvSpPr txBox="1"/>
      </cdr:nvSpPr>
      <cdr:spPr>
        <a:xfrm xmlns:a="http://schemas.openxmlformats.org/drawingml/2006/main">
          <a:off x="2427915" y="355598"/>
          <a:ext cx="493859" cy="27621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rgbClr val="FF0000"/>
              </a:solidFill>
            </a:rPr>
            <a:t>123</a:t>
          </a:r>
        </a:p>
      </cdr:txBody>
    </cdr:sp>
  </cdr:relSizeAnchor>
  <cdr:relSizeAnchor xmlns:cdr="http://schemas.openxmlformats.org/drawingml/2006/chartDrawing">
    <cdr:from>
      <cdr:x>0.57018</cdr:x>
      <cdr:y>0.18518</cdr:y>
    </cdr:from>
    <cdr:to>
      <cdr:x>0.65491</cdr:x>
      <cdr:y>0.28588</cdr:y>
    </cdr:to>
    <cdr:sp macro="" textlink="">
      <cdr:nvSpPr>
        <cdr:cNvPr id="6" name="ZoneTexte 1"/>
        <cdr:cNvSpPr txBox="1"/>
      </cdr:nvSpPr>
      <cdr:spPr>
        <a:xfrm xmlns:a="http://schemas.openxmlformats.org/drawingml/2006/main">
          <a:off x="3323723" y="507998"/>
          <a:ext cx="493917" cy="2762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rgbClr val="FF0000"/>
              </a:solidFill>
            </a:rPr>
            <a:t>102</a:t>
          </a:r>
        </a:p>
      </cdr:txBody>
    </cdr:sp>
  </cdr:relSizeAnchor>
  <cdr:relSizeAnchor xmlns:cdr="http://schemas.openxmlformats.org/drawingml/2006/chartDrawing">
    <cdr:from>
      <cdr:x>0.71986</cdr:x>
      <cdr:y>0.31713</cdr:y>
    </cdr:from>
    <cdr:to>
      <cdr:x>0.80458</cdr:x>
      <cdr:y>0.41782</cdr:y>
    </cdr:to>
    <cdr:sp macro="" textlink="">
      <cdr:nvSpPr>
        <cdr:cNvPr id="7" name="ZoneTexte 1"/>
        <cdr:cNvSpPr txBox="1"/>
      </cdr:nvSpPr>
      <cdr:spPr>
        <a:xfrm xmlns:a="http://schemas.openxmlformats.org/drawingml/2006/main">
          <a:off x="4196252" y="869960"/>
          <a:ext cx="493859" cy="27621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rgbClr val="FF0000"/>
              </a:solidFill>
            </a:rPr>
            <a:t>68</a:t>
          </a:r>
        </a:p>
      </cdr:txBody>
    </cdr:sp>
  </cdr:relSizeAnchor>
  <cdr:relSizeAnchor xmlns:cdr="http://schemas.openxmlformats.org/drawingml/2006/chartDrawing">
    <cdr:from>
      <cdr:x>0.86482</cdr:x>
      <cdr:y>0.06944</cdr:y>
    </cdr:from>
    <cdr:to>
      <cdr:x>0.94955</cdr:x>
      <cdr:y>0.17013</cdr:y>
    </cdr:to>
    <cdr:sp macro="" textlink="">
      <cdr:nvSpPr>
        <cdr:cNvPr id="9" name="ZoneTexte 1"/>
        <cdr:cNvSpPr txBox="1"/>
      </cdr:nvSpPr>
      <cdr:spPr>
        <a:xfrm xmlns:a="http://schemas.openxmlformats.org/drawingml/2006/main">
          <a:off x="5041319" y="190500"/>
          <a:ext cx="493917" cy="27621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rgbClr val="FF0000"/>
              </a:solidFill>
            </a:rPr>
            <a:t>142</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447675</xdr:colOff>
      <xdr:row>1</xdr:row>
      <xdr:rowOff>9524</xdr:rowOff>
    </xdr:from>
    <xdr:to>
      <xdr:col>5</xdr:col>
      <xdr:colOff>542925</xdr:colOff>
      <xdr:row>21</xdr:row>
      <xdr:rowOff>133349</xdr:rowOff>
    </xdr:to>
    <xdr:graphicFrame macro="">
      <xdr:nvGraphicFramePr>
        <xdr:cNvPr id="3" name="Graphique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714375</xdr:colOff>
      <xdr:row>2</xdr:row>
      <xdr:rowOff>9526</xdr:rowOff>
    </xdr:from>
    <xdr:to>
      <xdr:col>11</xdr:col>
      <xdr:colOff>142874</xdr:colOff>
      <xdr:row>16</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0.17083</cdr:x>
      <cdr:y>0.28049</cdr:y>
    </cdr:from>
    <cdr:to>
      <cdr:x>0.32917</cdr:x>
      <cdr:y>0.57317</cdr:y>
    </cdr:to>
    <cdr:sp macro="" textlink="">
      <cdr:nvSpPr>
        <cdr:cNvPr id="2" name="ZoneTexte 1"/>
        <cdr:cNvSpPr txBox="1"/>
      </cdr:nvSpPr>
      <cdr:spPr>
        <a:xfrm xmlns:a="http://schemas.openxmlformats.org/drawingml/2006/main" rot="20153587">
          <a:off x="781051" y="876301"/>
          <a:ext cx="723899" cy="914400"/>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r>
            <a:rPr lang="fr-FR" sz="1100">
              <a:solidFill>
                <a:schemeClr val="tx2"/>
              </a:solidFill>
            </a:rPr>
            <a:t>Montée en charge</a:t>
          </a:r>
        </a:p>
      </cdr:txBody>
    </cdr:sp>
  </cdr:relSizeAnchor>
</c:userShapes>
</file>

<file path=xl/drawings/drawing4.xml><?xml version="1.0" encoding="utf-8"?>
<xdr:wsDr xmlns:xdr="http://schemas.openxmlformats.org/drawingml/2006/spreadsheetDrawing" xmlns:a="http://schemas.openxmlformats.org/drawingml/2006/main">
  <xdr:twoCellAnchor>
    <xdr:from>
      <xdr:col>13</xdr:col>
      <xdr:colOff>1</xdr:colOff>
      <xdr:row>2</xdr:row>
      <xdr:rowOff>9525</xdr:rowOff>
    </xdr:from>
    <xdr:to>
      <xdr:col>20</xdr:col>
      <xdr:colOff>57150</xdr:colOff>
      <xdr:row>18</xdr:row>
      <xdr:rowOff>9524</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28575</xdr:colOff>
      <xdr:row>3</xdr:row>
      <xdr:rowOff>38100</xdr:rowOff>
    </xdr:from>
    <xdr:to>
      <xdr:col>18</xdr:col>
      <xdr:colOff>28575</xdr:colOff>
      <xdr:row>17</xdr:row>
      <xdr:rowOff>114300</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276225</xdr:colOff>
      <xdr:row>2</xdr:row>
      <xdr:rowOff>38100</xdr:rowOff>
    </xdr:from>
    <xdr:to>
      <xdr:col>13</xdr:col>
      <xdr:colOff>685800</xdr:colOff>
      <xdr:row>17</xdr:row>
      <xdr:rowOff>19050</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20</xdr:row>
      <xdr:rowOff>0</xdr:rowOff>
    </xdr:from>
    <xdr:to>
      <xdr:col>8</xdr:col>
      <xdr:colOff>542925</xdr:colOff>
      <xdr:row>40</xdr:row>
      <xdr:rowOff>123826</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0.87411</cdr:x>
      <cdr:y>0.17809</cdr:y>
    </cdr:from>
    <cdr:to>
      <cdr:x>1</cdr:x>
      <cdr:y>0.27164</cdr:y>
    </cdr:to>
    <cdr:sp macro="" textlink="">
      <cdr:nvSpPr>
        <cdr:cNvPr id="2" name="ZoneTexte 1"/>
        <cdr:cNvSpPr txBox="1"/>
      </cdr:nvSpPr>
      <cdr:spPr>
        <a:xfrm xmlns:a="http://schemas.openxmlformats.org/drawingml/2006/main">
          <a:off x="5953017" y="700564"/>
          <a:ext cx="857358" cy="3680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50" i="1"/>
            <a:t>72 600</a:t>
          </a:r>
        </a:p>
      </cdr:txBody>
    </cdr:sp>
  </cdr:relSizeAnchor>
  <cdr:relSizeAnchor xmlns:cdr="http://schemas.openxmlformats.org/drawingml/2006/chartDrawing">
    <cdr:from>
      <cdr:x>0.8723</cdr:x>
      <cdr:y>0.08475</cdr:y>
    </cdr:from>
    <cdr:to>
      <cdr:x>0.99818</cdr:x>
      <cdr:y>0.1783</cdr:y>
    </cdr:to>
    <cdr:sp macro="" textlink="">
      <cdr:nvSpPr>
        <cdr:cNvPr id="3" name="ZoneTexte 1"/>
        <cdr:cNvSpPr txBox="1"/>
      </cdr:nvSpPr>
      <cdr:spPr>
        <a:xfrm xmlns:a="http://schemas.openxmlformats.org/drawingml/2006/main">
          <a:off x="5940672" y="333375"/>
          <a:ext cx="857290" cy="36800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i="1"/>
            <a:t>Effectifs</a:t>
          </a:r>
        </a:p>
      </cdr:txBody>
    </cdr:sp>
  </cdr:relSizeAnchor>
  <cdr:relSizeAnchor xmlns:cdr="http://schemas.openxmlformats.org/drawingml/2006/chartDrawing">
    <cdr:from>
      <cdr:x>0.87411</cdr:x>
      <cdr:y>0.35949</cdr:y>
    </cdr:from>
    <cdr:to>
      <cdr:x>1</cdr:x>
      <cdr:y>0.45304</cdr:y>
    </cdr:to>
    <cdr:sp macro="" textlink="">
      <cdr:nvSpPr>
        <cdr:cNvPr id="4" name="ZoneTexte 1"/>
        <cdr:cNvSpPr txBox="1"/>
      </cdr:nvSpPr>
      <cdr:spPr>
        <a:xfrm xmlns:a="http://schemas.openxmlformats.org/drawingml/2006/main">
          <a:off x="5953017" y="1414160"/>
          <a:ext cx="857358" cy="36800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i="1"/>
            <a:t>41 500</a:t>
          </a:r>
        </a:p>
      </cdr:txBody>
    </cdr:sp>
  </cdr:relSizeAnchor>
  <cdr:relSizeAnchor xmlns:cdr="http://schemas.openxmlformats.org/drawingml/2006/chartDrawing">
    <cdr:from>
      <cdr:x>0.87411</cdr:x>
      <cdr:y>0.54003</cdr:y>
    </cdr:from>
    <cdr:to>
      <cdr:x>1</cdr:x>
      <cdr:y>0.63357</cdr:y>
    </cdr:to>
    <cdr:sp macro="" textlink="">
      <cdr:nvSpPr>
        <cdr:cNvPr id="5" name="ZoneTexte 1"/>
        <cdr:cNvSpPr txBox="1"/>
      </cdr:nvSpPr>
      <cdr:spPr>
        <a:xfrm xmlns:a="http://schemas.openxmlformats.org/drawingml/2006/main">
          <a:off x="5953017" y="2124376"/>
          <a:ext cx="857358" cy="3679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i="1"/>
            <a:t>12 400</a:t>
          </a:r>
        </a:p>
      </cdr:txBody>
    </cdr:sp>
  </cdr:relSizeAnchor>
  <cdr:relSizeAnchor xmlns:cdr="http://schemas.openxmlformats.org/drawingml/2006/chartDrawing">
    <cdr:from>
      <cdr:x>0.87411</cdr:x>
      <cdr:y>0.73191</cdr:y>
    </cdr:from>
    <cdr:to>
      <cdr:x>1</cdr:x>
      <cdr:y>0.82545</cdr:y>
    </cdr:to>
    <cdr:sp macro="" textlink="">
      <cdr:nvSpPr>
        <cdr:cNvPr id="6" name="ZoneTexte 1"/>
        <cdr:cNvSpPr txBox="1"/>
      </cdr:nvSpPr>
      <cdr:spPr>
        <a:xfrm xmlns:a="http://schemas.openxmlformats.org/drawingml/2006/main">
          <a:off x="5953017" y="2879209"/>
          <a:ext cx="857358" cy="36797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i="1"/>
            <a:t>18 700</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76200</xdr:colOff>
      <xdr:row>1</xdr:row>
      <xdr:rowOff>28575</xdr:rowOff>
    </xdr:from>
    <xdr:to>
      <xdr:col>3</xdr:col>
      <xdr:colOff>742950</xdr:colOff>
      <xdr:row>16</xdr:row>
      <xdr:rowOff>9525</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114299</xdr:colOff>
      <xdr:row>2</xdr:row>
      <xdr:rowOff>19051</xdr:rowOff>
    </xdr:from>
    <xdr:to>
      <xdr:col>9</xdr:col>
      <xdr:colOff>619125</xdr:colOff>
      <xdr:row>23</xdr:row>
      <xdr:rowOff>171450</xdr:rowOff>
    </xdr:to>
    <mc:AlternateContent xmlns:mc="http://schemas.openxmlformats.org/markup-compatibility/2006">
      <mc:Choice xmlns:cx1="http://schemas.microsoft.com/office/drawing/2015/9/8/chartex" Requires="cx1">
        <xdr:graphicFrame macro="">
          <xdr:nvGraphicFramePr>
            <xdr:cNvPr id="2" name="Graphique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5664199" y="438151"/>
              <a:ext cx="4314826" cy="4165599"/>
            </a:xfrm>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RES.communication@dares.travail.gouv.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workbookViewId="0">
      <selection sqref="A1:L1"/>
    </sheetView>
  </sheetViews>
  <sheetFormatPr baseColWidth="10" defaultColWidth="11.453125" defaultRowHeight="10"/>
  <cols>
    <col min="1" max="16384" width="11.453125" style="61"/>
  </cols>
  <sheetData>
    <row r="1" spans="1:12" ht="18.5">
      <c r="A1" s="145" t="s">
        <v>193</v>
      </c>
      <c r="B1" s="146"/>
      <c r="C1" s="146"/>
      <c r="D1" s="146"/>
      <c r="E1" s="146"/>
      <c r="F1" s="146"/>
      <c r="G1" s="146"/>
      <c r="H1" s="146"/>
      <c r="I1" s="146"/>
      <c r="J1" s="146"/>
      <c r="K1" s="146"/>
      <c r="L1" s="147"/>
    </row>
    <row r="2" spans="1:12" ht="14.5">
      <c r="A2" s="132" t="s">
        <v>194</v>
      </c>
      <c r="B2" s="132"/>
      <c r="C2" s="132"/>
      <c r="D2" s="132"/>
      <c r="E2" s="132"/>
      <c r="F2" s="132"/>
      <c r="G2" s="132"/>
      <c r="H2" s="132"/>
      <c r="I2" s="132"/>
      <c r="J2" s="132"/>
      <c r="K2" s="132"/>
      <c r="L2" s="132"/>
    </row>
    <row r="3" spans="1:12" ht="49.5" customHeight="1">
      <c r="A3" s="144" t="s">
        <v>195</v>
      </c>
      <c r="B3" s="144"/>
      <c r="C3" s="144"/>
      <c r="D3" s="144"/>
      <c r="E3" s="144"/>
      <c r="F3" s="144"/>
      <c r="G3" s="144"/>
      <c r="H3" s="144"/>
      <c r="I3" s="144"/>
      <c r="J3" s="144"/>
      <c r="K3" s="144"/>
      <c r="L3" s="144"/>
    </row>
    <row r="4" spans="1:12" ht="14.5">
      <c r="A4" s="132" t="s">
        <v>196</v>
      </c>
      <c r="B4" s="132"/>
      <c r="C4" s="132"/>
      <c r="D4" s="132"/>
      <c r="E4" s="132"/>
      <c r="F4" s="132"/>
      <c r="G4" s="132"/>
      <c r="H4" s="132"/>
      <c r="I4" s="132"/>
      <c r="J4" s="132"/>
      <c r="K4" s="132"/>
      <c r="L4" s="132"/>
    </row>
    <row r="5" spans="1:12" ht="18.75" customHeight="1">
      <c r="A5" s="142" t="s">
        <v>197</v>
      </c>
      <c r="B5" s="144"/>
      <c r="C5" s="144"/>
      <c r="D5" s="144"/>
      <c r="E5" s="144"/>
      <c r="F5" s="144"/>
      <c r="G5" s="144"/>
      <c r="H5" s="144"/>
      <c r="I5" s="144"/>
      <c r="J5" s="144"/>
      <c r="K5" s="144"/>
      <c r="L5" s="144"/>
    </row>
    <row r="6" spans="1:12" ht="19.5" customHeight="1">
      <c r="A6" s="142" t="s">
        <v>198</v>
      </c>
      <c r="B6" s="144"/>
      <c r="C6" s="144"/>
      <c r="D6" s="144"/>
      <c r="E6" s="144"/>
      <c r="F6" s="144"/>
      <c r="G6" s="144"/>
      <c r="H6" s="144"/>
      <c r="I6" s="144"/>
      <c r="J6" s="144"/>
      <c r="K6" s="144"/>
      <c r="L6" s="144"/>
    </row>
    <row r="7" spans="1:12" ht="15" customHeight="1">
      <c r="A7" s="137" t="s">
        <v>199</v>
      </c>
      <c r="B7" s="138"/>
      <c r="C7" s="138"/>
      <c r="D7" s="138"/>
      <c r="E7" s="138"/>
      <c r="F7" s="138"/>
      <c r="G7" s="138"/>
      <c r="H7" s="138"/>
      <c r="I7" s="138"/>
      <c r="J7" s="138"/>
      <c r="K7" s="138"/>
      <c r="L7" s="138"/>
    </row>
    <row r="8" spans="1:12" ht="15" customHeight="1">
      <c r="A8" s="137" t="s">
        <v>200</v>
      </c>
      <c r="B8" s="138"/>
      <c r="C8" s="138"/>
      <c r="D8" s="138"/>
      <c r="E8" s="138"/>
      <c r="F8" s="138"/>
      <c r="G8" s="138"/>
      <c r="H8" s="138"/>
      <c r="I8" s="138"/>
      <c r="J8" s="138"/>
      <c r="K8" s="138"/>
      <c r="L8" s="138"/>
    </row>
    <row r="9" spans="1:12" ht="15" customHeight="1">
      <c r="A9" s="139" t="s">
        <v>201</v>
      </c>
      <c r="B9" s="138"/>
      <c r="C9" s="138"/>
      <c r="D9" s="138"/>
      <c r="E9" s="138"/>
      <c r="F9" s="138"/>
      <c r="G9" s="138"/>
      <c r="H9" s="138"/>
      <c r="I9" s="138"/>
      <c r="J9" s="138"/>
      <c r="K9" s="138"/>
      <c r="L9" s="138"/>
    </row>
    <row r="10" spans="1:12" ht="30" customHeight="1">
      <c r="A10" s="140" t="s">
        <v>264</v>
      </c>
      <c r="B10" s="141"/>
      <c r="C10" s="141"/>
      <c r="D10" s="141"/>
      <c r="E10" s="141"/>
      <c r="F10" s="141"/>
      <c r="G10" s="141"/>
      <c r="H10" s="141"/>
      <c r="I10" s="141"/>
      <c r="J10" s="141"/>
      <c r="K10" s="141"/>
      <c r="L10" s="141"/>
    </row>
    <row r="11" spans="1:12" ht="60.75" customHeight="1">
      <c r="A11" s="142" t="s">
        <v>263</v>
      </c>
      <c r="B11" s="141"/>
      <c r="C11" s="141"/>
      <c r="D11" s="141"/>
      <c r="E11" s="141"/>
      <c r="F11" s="141"/>
      <c r="G11" s="141"/>
      <c r="H11" s="141"/>
      <c r="I11" s="141"/>
      <c r="J11" s="141"/>
      <c r="K11" s="141"/>
      <c r="L11" s="141"/>
    </row>
    <row r="12" spans="1:12" ht="36" customHeight="1">
      <c r="A12" s="140" t="s">
        <v>202</v>
      </c>
      <c r="B12" s="141"/>
      <c r="C12" s="141"/>
      <c r="D12" s="141"/>
      <c r="E12" s="141"/>
      <c r="F12" s="141"/>
      <c r="G12" s="141"/>
      <c r="H12" s="141"/>
      <c r="I12" s="141"/>
      <c r="J12" s="141"/>
      <c r="K12" s="141"/>
      <c r="L12" s="141"/>
    </row>
    <row r="13" spans="1:12" ht="14.5">
      <c r="A13" s="132" t="s">
        <v>203</v>
      </c>
      <c r="B13" s="132"/>
      <c r="C13" s="132"/>
      <c r="D13" s="132"/>
      <c r="E13" s="132"/>
      <c r="F13" s="132"/>
      <c r="G13" s="132"/>
      <c r="H13" s="132"/>
      <c r="I13" s="132"/>
      <c r="J13" s="132"/>
      <c r="K13" s="132"/>
      <c r="L13" s="132"/>
    </row>
    <row r="14" spans="1:12" ht="14.5">
      <c r="A14" s="143" t="s">
        <v>204</v>
      </c>
      <c r="B14" s="143"/>
      <c r="C14" s="143"/>
      <c r="D14" s="143"/>
      <c r="E14" s="143"/>
      <c r="F14" s="143"/>
      <c r="G14" s="143"/>
      <c r="H14" s="143"/>
      <c r="I14" s="143"/>
      <c r="J14" s="143"/>
      <c r="K14" s="143"/>
      <c r="L14" s="143"/>
    </row>
    <row r="15" spans="1:12" ht="14.5">
      <c r="A15" s="132" t="s">
        <v>205</v>
      </c>
      <c r="B15" s="132"/>
      <c r="C15" s="132"/>
      <c r="D15" s="132"/>
      <c r="E15" s="132"/>
      <c r="F15" s="132"/>
      <c r="G15" s="132"/>
      <c r="H15" s="132"/>
      <c r="I15" s="132"/>
      <c r="J15" s="132"/>
      <c r="K15" s="132"/>
      <c r="L15" s="132"/>
    </row>
    <row r="16" spans="1:12" ht="14.5">
      <c r="A16" s="135" t="s">
        <v>206</v>
      </c>
      <c r="B16" s="136"/>
      <c r="C16" s="136"/>
      <c r="D16" s="136"/>
      <c r="E16" s="136"/>
      <c r="F16" s="136"/>
      <c r="G16" s="136"/>
      <c r="H16" s="136"/>
      <c r="I16" s="136"/>
      <c r="J16" s="136"/>
      <c r="K16" s="136"/>
      <c r="L16" s="136"/>
    </row>
    <row r="17" spans="1:12" ht="14.5">
      <c r="A17" s="132" t="s">
        <v>265</v>
      </c>
      <c r="B17" s="132"/>
      <c r="C17" s="132"/>
      <c r="D17" s="132"/>
      <c r="E17" s="132"/>
      <c r="F17" s="132"/>
      <c r="G17" s="132"/>
      <c r="H17" s="132"/>
      <c r="I17" s="132"/>
      <c r="J17" s="132"/>
      <c r="K17" s="132"/>
      <c r="L17" s="132"/>
    </row>
    <row r="18" spans="1:12" ht="14.5">
      <c r="A18" s="135" t="s">
        <v>266</v>
      </c>
      <c r="B18" s="136"/>
      <c r="C18" s="136"/>
      <c r="D18" s="136"/>
      <c r="E18" s="136"/>
      <c r="F18" s="136"/>
      <c r="G18" s="136"/>
      <c r="H18" s="136"/>
      <c r="I18" s="136"/>
      <c r="J18" s="136"/>
      <c r="K18" s="136"/>
      <c r="L18" s="136"/>
    </row>
    <row r="19" spans="1:12" ht="14.5">
      <c r="A19" s="132" t="s">
        <v>207</v>
      </c>
      <c r="B19" s="132"/>
      <c r="C19" s="132"/>
      <c r="D19" s="132"/>
      <c r="E19" s="132"/>
      <c r="F19" s="132"/>
      <c r="G19" s="132"/>
      <c r="H19" s="132"/>
      <c r="I19" s="132"/>
      <c r="J19" s="132"/>
      <c r="K19" s="132"/>
      <c r="L19" s="132"/>
    </row>
    <row r="20" spans="1:12" ht="14.5">
      <c r="A20" s="62" t="s">
        <v>228</v>
      </c>
      <c r="B20" s="62"/>
      <c r="C20" s="62"/>
      <c r="D20" s="62"/>
      <c r="E20" s="62"/>
      <c r="F20" s="62"/>
      <c r="G20" s="62"/>
      <c r="H20" s="62"/>
      <c r="I20" s="62"/>
      <c r="J20" s="62"/>
      <c r="K20" s="62"/>
      <c r="L20" s="62"/>
    </row>
    <row r="21" spans="1:12" ht="15" customHeight="1">
      <c r="A21" s="133" t="s">
        <v>208</v>
      </c>
      <c r="B21" s="134"/>
      <c r="C21" s="134"/>
      <c r="D21" s="134"/>
      <c r="E21" s="134"/>
      <c r="F21" s="134"/>
      <c r="G21" s="134"/>
      <c r="H21" s="134"/>
      <c r="I21" s="134"/>
      <c r="J21" s="134"/>
      <c r="K21" s="134"/>
      <c r="L21" s="134"/>
    </row>
    <row r="22" spans="1:12" ht="14.5">
      <c r="A22" s="133" t="s">
        <v>247</v>
      </c>
      <c r="B22" s="134"/>
      <c r="C22" s="134"/>
      <c r="D22" s="134"/>
      <c r="E22" s="134"/>
      <c r="F22" s="134"/>
      <c r="G22" s="134"/>
      <c r="H22" s="134"/>
      <c r="I22" s="134"/>
      <c r="J22" s="134"/>
      <c r="K22" s="134"/>
      <c r="L22" s="134"/>
    </row>
    <row r="23" spans="1:12" ht="15" customHeight="1">
      <c r="A23" s="62" t="s">
        <v>229</v>
      </c>
      <c r="B23" s="62"/>
      <c r="C23" s="62"/>
      <c r="D23" s="62"/>
      <c r="E23" s="62"/>
      <c r="F23" s="62"/>
      <c r="G23" s="62"/>
      <c r="H23" s="62"/>
      <c r="I23" s="62"/>
      <c r="J23" s="62"/>
      <c r="K23" s="62"/>
      <c r="L23" s="62"/>
    </row>
    <row r="24" spans="1:12" ht="15" customHeight="1">
      <c r="A24" s="133" t="s">
        <v>246</v>
      </c>
      <c r="B24" s="134"/>
      <c r="C24" s="134"/>
      <c r="D24" s="134"/>
      <c r="E24" s="134"/>
      <c r="F24" s="134"/>
      <c r="G24" s="134"/>
      <c r="H24" s="134"/>
      <c r="I24" s="134"/>
      <c r="J24" s="134"/>
      <c r="K24" s="134"/>
      <c r="L24" s="134"/>
    </row>
    <row r="25" spans="1:12" ht="15" customHeight="1">
      <c r="A25" s="133" t="s">
        <v>248</v>
      </c>
      <c r="B25" s="134"/>
      <c r="C25" s="134"/>
      <c r="D25" s="134"/>
      <c r="E25" s="134"/>
      <c r="F25" s="134"/>
      <c r="G25" s="134"/>
      <c r="H25" s="134"/>
      <c r="I25" s="134"/>
      <c r="J25" s="134"/>
      <c r="K25" s="134"/>
      <c r="L25" s="134"/>
    </row>
    <row r="26" spans="1:12" ht="14.5">
      <c r="A26" s="62" t="s">
        <v>230</v>
      </c>
      <c r="B26" s="63"/>
      <c r="C26" s="63"/>
      <c r="D26" s="63"/>
      <c r="E26" s="63"/>
      <c r="F26" s="63"/>
      <c r="G26" s="63"/>
      <c r="H26" s="63"/>
      <c r="I26" s="63"/>
      <c r="J26" s="63"/>
      <c r="K26" s="63"/>
      <c r="L26" s="63"/>
    </row>
    <row r="27" spans="1:12" ht="15" customHeight="1">
      <c r="A27" s="133" t="s">
        <v>249</v>
      </c>
      <c r="B27" s="134"/>
      <c r="C27" s="134"/>
      <c r="D27" s="134"/>
      <c r="E27" s="134"/>
      <c r="F27" s="134"/>
      <c r="G27" s="134"/>
      <c r="H27" s="134"/>
      <c r="I27" s="134"/>
      <c r="J27" s="134"/>
      <c r="K27" s="134"/>
      <c r="L27" s="134"/>
    </row>
    <row r="28" spans="1:12" ht="15" customHeight="1">
      <c r="A28" s="133" t="s">
        <v>250</v>
      </c>
      <c r="B28" s="134"/>
      <c r="C28" s="134"/>
      <c r="D28" s="134"/>
      <c r="E28" s="134"/>
      <c r="F28" s="134"/>
      <c r="G28" s="134"/>
      <c r="H28" s="134"/>
      <c r="I28" s="134"/>
      <c r="J28" s="134"/>
      <c r="K28" s="134"/>
      <c r="L28" s="134"/>
    </row>
    <row r="29" spans="1:12" ht="15" customHeight="1">
      <c r="A29" s="62" t="s">
        <v>231</v>
      </c>
      <c r="B29" s="63"/>
      <c r="C29" s="63"/>
      <c r="D29" s="63"/>
      <c r="E29" s="63"/>
      <c r="F29" s="63"/>
      <c r="G29" s="63"/>
      <c r="H29" s="63"/>
      <c r="I29" s="63"/>
      <c r="J29" s="63"/>
      <c r="K29" s="63"/>
      <c r="L29" s="63"/>
    </row>
    <row r="30" spans="1:12" ht="15" customHeight="1">
      <c r="A30" s="133" t="s">
        <v>252</v>
      </c>
      <c r="B30" s="134"/>
      <c r="C30" s="134"/>
      <c r="D30" s="134"/>
      <c r="E30" s="134"/>
      <c r="F30" s="134"/>
      <c r="G30" s="134"/>
      <c r="H30" s="134"/>
      <c r="I30" s="134"/>
      <c r="J30" s="134"/>
      <c r="K30" s="134"/>
      <c r="L30" s="134"/>
    </row>
    <row r="31" spans="1:12" ht="15" customHeight="1">
      <c r="A31" s="62" t="s">
        <v>232</v>
      </c>
      <c r="B31" s="63"/>
      <c r="C31" s="63"/>
      <c r="D31" s="63"/>
      <c r="E31" s="63"/>
      <c r="F31" s="63"/>
      <c r="G31" s="63"/>
      <c r="H31" s="63"/>
      <c r="I31" s="63"/>
      <c r="J31" s="63"/>
      <c r="K31" s="63"/>
      <c r="L31" s="63"/>
    </row>
    <row r="32" spans="1:12" ht="15" customHeight="1">
      <c r="A32" s="133" t="s">
        <v>253</v>
      </c>
      <c r="B32" s="134"/>
      <c r="C32" s="134"/>
      <c r="D32" s="134"/>
      <c r="E32" s="134"/>
      <c r="F32" s="134"/>
      <c r="G32" s="134"/>
      <c r="H32" s="134"/>
      <c r="I32" s="134"/>
      <c r="J32" s="134"/>
      <c r="K32" s="134"/>
      <c r="L32" s="134"/>
    </row>
    <row r="33" spans="1:12" ht="15" customHeight="1">
      <c r="A33" s="62" t="s">
        <v>233</v>
      </c>
      <c r="B33" s="63"/>
      <c r="C33" s="63"/>
      <c r="D33" s="63"/>
      <c r="E33" s="63"/>
      <c r="F33" s="63"/>
      <c r="G33" s="63"/>
      <c r="H33" s="63"/>
      <c r="I33" s="63"/>
      <c r="J33" s="63"/>
      <c r="K33" s="63"/>
      <c r="L33" s="63"/>
    </row>
    <row r="34" spans="1:12" ht="15" customHeight="1">
      <c r="A34" s="133" t="s">
        <v>254</v>
      </c>
      <c r="B34" s="134"/>
      <c r="C34" s="134"/>
      <c r="D34" s="134"/>
      <c r="E34" s="134"/>
      <c r="F34" s="134"/>
      <c r="G34" s="134"/>
      <c r="H34" s="134"/>
      <c r="I34" s="134"/>
      <c r="J34" s="134"/>
      <c r="K34" s="134"/>
      <c r="L34" s="134"/>
    </row>
    <row r="35" spans="1:12" ht="15" customHeight="1">
      <c r="A35" s="133" t="s">
        <v>256</v>
      </c>
      <c r="B35" s="134"/>
      <c r="C35" s="134"/>
      <c r="D35" s="134"/>
      <c r="E35" s="134"/>
      <c r="F35" s="134"/>
      <c r="G35" s="134"/>
      <c r="H35" s="134"/>
      <c r="I35" s="134"/>
      <c r="J35" s="134"/>
      <c r="K35" s="134"/>
      <c r="L35" s="134"/>
    </row>
    <row r="36" spans="1:12" ht="15" customHeight="1">
      <c r="A36" s="133" t="s">
        <v>255</v>
      </c>
      <c r="B36" s="134"/>
      <c r="C36" s="134"/>
      <c r="D36" s="134"/>
      <c r="E36" s="134"/>
      <c r="F36" s="134"/>
      <c r="G36" s="134"/>
      <c r="H36" s="134"/>
      <c r="I36" s="134"/>
      <c r="J36" s="134"/>
      <c r="K36" s="134"/>
      <c r="L36" s="134"/>
    </row>
    <row r="37" spans="1:12" ht="15" customHeight="1">
      <c r="A37" s="62" t="s">
        <v>245</v>
      </c>
      <c r="B37" s="63"/>
      <c r="C37" s="63"/>
      <c r="D37" s="63"/>
      <c r="E37" s="63"/>
      <c r="F37" s="63"/>
      <c r="G37" s="63"/>
      <c r="H37" s="63"/>
      <c r="I37" s="63"/>
      <c r="J37" s="63"/>
      <c r="K37" s="63"/>
      <c r="L37" s="63"/>
    </row>
    <row r="38" spans="1:12" ht="15" customHeight="1">
      <c r="A38" s="133" t="s">
        <v>258</v>
      </c>
      <c r="B38" s="134"/>
      <c r="C38" s="134"/>
      <c r="D38" s="134"/>
      <c r="E38" s="134"/>
      <c r="F38" s="134"/>
      <c r="G38" s="134"/>
      <c r="H38" s="134"/>
      <c r="I38" s="134"/>
      <c r="J38" s="134"/>
      <c r="K38" s="134"/>
      <c r="L38" s="134"/>
    </row>
    <row r="39" spans="1:12" ht="15" customHeight="1">
      <c r="A39" s="62" t="s">
        <v>259</v>
      </c>
      <c r="B39" s="63"/>
      <c r="C39" s="63"/>
      <c r="D39" s="63"/>
      <c r="E39" s="63"/>
      <c r="F39" s="63"/>
      <c r="G39" s="63"/>
      <c r="H39" s="63"/>
      <c r="I39" s="63"/>
      <c r="J39" s="63"/>
      <c r="K39" s="63"/>
      <c r="L39" s="63"/>
    </row>
    <row r="40" spans="1:12" ht="15" customHeight="1">
      <c r="A40" s="133" t="s">
        <v>261</v>
      </c>
      <c r="B40" s="134"/>
      <c r="C40" s="134"/>
      <c r="D40" s="134"/>
      <c r="E40" s="134"/>
      <c r="F40" s="134"/>
      <c r="G40" s="134"/>
      <c r="H40" s="134"/>
      <c r="I40" s="134"/>
      <c r="J40" s="134"/>
      <c r="K40" s="134"/>
      <c r="L40" s="134"/>
    </row>
    <row r="41" spans="1:12" ht="15" customHeight="1">
      <c r="A41" s="62" t="s">
        <v>260</v>
      </c>
      <c r="B41" s="63"/>
      <c r="C41" s="63"/>
      <c r="D41" s="63"/>
      <c r="E41" s="63"/>
      <c r="F41" s="63"/>
      <c r="G41" s="63"/>
      <c r="H41" s="63"/>
      <c r="I41" s="63"/>
      <c r="J41" s="63"/>
      <c r="K41" s="63"/>
      <c r="L41" s="63"/>
    </row>
    <row r="42" spans="1:12" ht="15" customHeight="1">
      <c r="A42" s="133" t="s">
        <v>262</v>
      </c>
      <c r="B42" s="134"/>
      <c r="C42" s="134"/>
      <c r="D42" s="134"/>
      <c r="E42" s="134"/>
      <c r="F42" s="134"/>
      <c r="G42" s="134"/>
      <c r="H42" s="134"/>
      <c r="I42" s="134"/>
      <c r="J42" s="134"/>
      <c r="K42" s="134"/>
      <c r="L42" s="134"/>
    </row>
    <row r="43" spans="1:12" ht="14.5">
      <c r="A43" s="132" t="s">
        <v>209</v>
      </c>
      <c r="B43" s="132"/>
      <c r="C43" s="132"/>
      <c r="D43" s="132"/>
      <c r="E43" s="132"/>
      <c r="F43" s="132"/>
      <c r="G43" s="132"/>
      <c r="H43" s="132"/>
      <c r="I43" s="132"/>
      <c r="J43" s="132"/>
      <c r="K43" s="132"/>
      <c r="L43" s="132"/>
    </row>
    <row r="44" spans="1:12" ht="14.5">
      <c r="A44" s="64"/>
      <c r="B44" s="64"/>
      <c r="C44" s="65"/>
      <c r="D44" s="65"/>
      <c r="E44" s="65"/>
      <c r="F44" s="65"/>
      <c r="G44" s="65"/>
      <c r="H44" s="65"/>
      <c r="I44" s="65"/>
      <c r="J44" s="65"/>
      <c r="K44" s="65"/>
      <c r="L44" s="65"/>
    </row>
    <row r="45" spans="1:12" ht="14.5">
      <c r="A45" s="66" t="s">
        <v>210</v>
      </c>
      <c r="B45" s="66"/>
      <c r="C45" s="66"/>
      <c r="D45" s="66"/>
      <c r="E45" s="66"/>
      <c r="F45" s="66"/>
      <c r="G45" s="66"/>
      <c r="H45" s="66"/>
      <c r="I45" s="66"/>
      <c r="J45" s="66"/>
      <c r="K45" s="66"/>
      <c r="L45" s="66"/>
    </row>
  </sheetData>
  <mergeCells count="34">
    <mergeCell ref="A6:L6"/>
    <mergeCell ref="A1:L1"/>
    <mergeCell ref="A2:L2"/>
    <mergeCell ref="A3:L3"/>
    <mergeCell ref="A4:L4"/>
    <mergeCell ref="A5:L5"/>
    <mergeCell ref="A22:L22"/>
    <mergeCell ref="A21:L21"/>
    <mergeCell ref="A17:L17"/>
    <mergeCell ref="A18:L18"/>
    <mergeCell ref="A7:L7"/>
    <mergeCell ref="A8:L8"/>
    <mergeCell ref="A9:L9"/>
    <mergeCell ref="A10:L10"/>
    <mergeCell ref="A11:L11"/>
    <mergeCell ref="A12:L12"/>
    <mergeCell ref="A13:L13"/>
    <mergeCell ref="A14:L14"/>
    <mergeCell ref="A15:L15"/>
    <mergeCell ref="A16:L16"/>
    <mergeCell ref="A19:L19"/>
    <mergeCell ref="A43:L43"/>
    <mergeCell ref="A35:L35"/>
    <mergeCell ref="A24:L24"/>
    <mergeCell ref="A25:L25"/>
    <mergeCell ref="A27:L27"/>
    <mergeCell ref="A28:L28"/>
    <mergeCell ref="A30:L30"/>
    <mergeCell ref="A32:L32"/>
    <mergeCell ref="A34:L34"/>
    <mergeCell ref="A36:L36"/>
    <mergeCell ref="A38:L38"/>
    <mergeCell ref="A40:L40"/>
    <mergeCell ref="A42:L42"/>
  </mergeCells>
  <hyperlinks>
    <hyperlink ref="A45" r:id="rId1" display="mailto:DARES.communication@dares.travail.gouv.fr"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1"/>
  <sheetViews>
    <sheetView workbookViewId="0">
      <selection activeCell="A2" sqref="A2"/>
    </sheetView>
  </sheetViews>
  <sheetFormatPr baseColWidth="10" defaultRowHeight="14.5"/>
  <cols>
    <col min="1" max="1" width="21.26953125" customWidth="1"/>
  </cols>
  <sheetData>
    <row r="1" spans="1:15" s="119" customFormat="1" ht="18.5">
      <c r="A1" s="148" t="s">
        <v>257</v>
      </c>
      <c r="B1" s="148"/>
      <c r="C1" s="148"/>
      <c r="D1" s="148"/>
      <c r="E1" s="148"/>
      <c r="F1" s="148"/>
      <c r="G1" s="148"/>
      <c r="H1" s="148"/>
      <c r="I1" s="148"/>
      <c r="J1" s="148"/>
      <c r="K1" s="148"/>
      <c r="L1" s="148"/>
      <c r="M1" s="148"/>
      <c r="N1" s="148"/>
    </row>
    <row r="2" spans="1:15">
      <c r="H2" s="131"/>
    </row>
    <row r="3" spans="1:15">
      <c r="A3" s="24" t="s">
        <v>78</v>
      </c>
    </row>
    <row r="4" spans="1:15" ht="29">
      <c r="A4" s="22" t="s">
        <v>76</v>
      </c>
      <c r="B4" s="22" t="s">
        <v>16</v>
      </c>
      <c r="C4" s="22" t="s">
        <v>75</v>
      </c>
      <c r="D4" s="22" t="s">
        <v>43</v>
      </c>
      <c r="E4" s="22" t="s">
        <v>74</v>
      </c>
      <c r="F4" s="22" t="s">
        <v>73</v>
      </c>
      <c r="G4" s="22" t="s">
        <v>72</v>
      </c>
    </row>
    <row r="5" spans="1:15">
      <c r="A5" s="20" t="s">
        <v>54</v>
      </c>
      <c r="B5" s="21">
        <v>233938</v>
      </c>
      <c r="C5" s="21">
        <v>23999321</v>
      </c>
      <c r="D5" s="21">
        <v>102.58799999999999</v>
      </c>
      <c r="E5" s="20">
        <v>15</v>
      </c>
      <c r="F5" s="20">
        <v>60</v>
      </c>
      <c r="G5" s="20">
        <v>157</v>
      </c>
    </row>
    <row r="6" spans="1:15">
      <c r="A6" s="19" t="s">
        <v>71</v>
      </c>
      <c r="B6" s="17">
        <v>19219</v>
      </c>
      <c r="C6" s="17">
        <v>1913785</v>
      </c>
      <c r="D6" s="17">
        <v>99.578000000000003</v>
      </c>
      <c r="E6" s="19">
        <v>22</v>
      </c>
      <c r="F6" s="19">
        <v>75</v>
      </c>
      <c r="G6" s="19">
        <v>151</v>
      </c>
    </row>
    <row r="7" spans="1:15">
      <c r="A7" s="19" t="s">
        <v>70</v>
      </c>
      <c r="B7" s="17">
        <v>53341</v>
      </c>
      <c r="C7" s="17">
        <v>7006433</v>
      </c>
      <c r="D7" s="17">
        <v>131.352</v>
      </c>
      <c r="E7" s="19">
        <v>35</v>
      </c>
      <c r="F7" s="19">
        <v>96</v>
      </c>
      <c r="G7" s="19">
        <v>206</v>
      </c>
    </row>
    <row r="8" spans="1:15">
      <c r="A8" s="19" t="s">
        <v>69</v>
      </c>
      <c r="B8" s="17">
        <v>83722</v>
      </c>
      <c r="C8" s="17">
        <v>8431281</v>
      </c>
      <c r="D8" s="17">
        <v>100.706</v>
      </c>
      <c r="E8" s="19">
        <v>14</v>
      </c>
      <c r="F8" s="19">
        <v>54</v>
      </c>
      <c r="G8" s="19">
        <v>153</v>
      </c>
    </row>
    <row r="9" spans="1:15">
      <c r="A9" s="19" t="s">
        <v>68</v>
      </c>
      <c r="B9" s="17">
        <v>58881</v>
      </c>
      <c r="C9" s="17">
        <v>4424401</v>
      </c>
      <c r="D9" s="17">
        <v>75.141000000000005</v>
      </c>
      <c r="E9" s="19">
        <v>6</v>
      </c>
      <c r="F9" s="19">
        <v>28</v>
      </c>
      <c r="G9" s="19">
        <v>117</v>
      </c>
    </row>
    <row r="10" spans="1:15">
      <c r="A10" s="19" t="s">
        <v>67</v>
      </c>
      <c r="B10" s="17">
        <v>8076</v>
      </c>
      <c r="C10" s="17">
        <v>737123</v>
      </c>
      <c r="D10" s="17">
        <v>91.272999999999996</v>
      </c>
      <c r="E10" s="19">
        <v>8</v>
      </c>
      <c r="F10" s="19">
        <v>40</v>
      </c>
      <c r="G10" s="19">
        <v>134</v>
      </c>
    </row>
    <row r="11" spans="1:15">
      <c r="A11" s="19" t="s">
        <v>66</v>
      </c>
      <c r="B11" s="17">
        <v>10699</v>
      </c>
      <c r="C11" s="17">
        <v>1486298</v>
      </c>
      <c r="D11" s="17">
        <v>138.91900000000001</v>
      </c>
      <c r="E11" s="19">
        <v>40</v>
      </c>
      <c r="F11" s="19">
        <v>110</v>
      </c>
      <c r="G11" s="19">
        <v>219</v>
      </c>
    </row>
    <row r="13" spans="1:15">
      <c r="A13" s="23" t="s">
        <v>77</v>
      </c>
    </row>
    <row r="14" spans="1:15" ht="29">
      <c r="A14" s="22" t="s">
        <v>76</v>
      </c>
      <c r="B14" s="22" t="s">
        <v>16</v>
      </c>
      <c r="C14" s="22" t="s">
        <v>75</v>
      </c>
      <c r="D14" s="22" t="s">
        <v>43</v>
      </c>
      <c r="E14" s="22" t="s">
        <v>81</v>
      </c>
      <c r="F14" s="22" t="s">
        <v>79</v>
      </c>
      <c r="G14" s="22" t="s">
        <v>80</v>
      </c>
    </row>
    <row r="15" spans="1:15">
      <c r="A15" s="20" t="s">
        <v>42</v>
      </c>
      <c r="B15" s="21">
        <v>247724</v>
      </c>
      <c r="C15" s="21">
        <v>25130778</v>
      </c>
      <c r="D15" s="21">
        <v>101.447</v>
      </c>
      <c r="E15" s="20">
        <v>13</v>
      </c>
      <c r="F15" s="20">
        <v>56</v>
      </c>
      <c r="G15" s="20">
        <v>157</v>
      </c>
    </row>
    <row r="16" spans="1:15">
      <c r="A16" s="19" t="s">
        <v>24</v>
      </c>
      <c r="B16" s="17">
        <v>18874</v>
      </c>
      <c r="C16" s="17">
        <v>1970713</v>
      </c>
      <c r="D16" s="17">
        <v>104.414</v>
      </c>
      <c r="E16" s="19">
        <v>22</v>
      </c>
      <c r="F16" s="19">
        <v>83</v>
      </c>
      <c r="G16" s="19">
        <v>161</v>
      </c>
      <c r="H16" s="56" t="s">
        <v>184</v>
      </c>
      <c r="I16" s="56"/>
      <c r="J16" s="56"/>
      <c r="K16" s="56"/>
      <c r="L16" s="56"/>
      <c r="M16" s="56"/>
      <c r="N16" s="56"/>
      <c r="O16" s="56"/>
    </row>
    <row r="17" spans="1:15">
      <c r="A17" s="19" t="s">
        <v>26</v>
      </c>
      <c r="B17" s="17">
        <v>59026</v>
      </c>
      <c r="C17" s="17">
        <v>7260230</v>
      </c>
      <c r="D17" s="17">
        <v>123.001</v>
      </c>
      <c r="E17" s="19">
        <v>31</v>
      </c>
      <c r="F17" s="19">
        <v>88</v>
      </c>
      <c r="G17" s="19">
        <v>191</v>
      </c>
      <c r="H17" s="56" t="s">
        <v>186</v>
      </c>
      <c r="I17" s="56"/>
      <c r="J17" s="56"/>
      <c r="K17" s="56"/>
      <c r="L17" s="56"/>
      <c r="M17" s="56"/>
      <c r="N17" s="56"/>
      <c r="O17" s="56"/>
    </row>
    <row r="18" spans="1:15">
      <c r="A18" s="19" t="s">
        <v>25</v>
      </c>
      <c r="B18" s="17">
        <v>80884</v>
      </c>
      <c r="C18" s="17">
        <v>8224932</v>
      </c>
      <c r="D18" s="17">
        <v>101.688</v>
      </c>
      <c r="E18" s="19">
        <v>12</v>
      </c>
      <c r="F18" s="19">
        <v>48</v>
      </c>
      <c r="G18" s="19">
        <v>160</v>
      </c>
      <c r="H18" s="209" t="s">
        <v>114</v>
      </c>
      <c r="I18" s="149"/>
      <c r="J18" s="149"/>
      <c r="K18" s="149"/>
      <c r="L18" s="149"/>
      <c r="M18" s="149"/>
      <c r="N18" s="149"/>
      <c r="O18" s="149"/>
    </row>
    <row r="19" spans="1:15">
      <c r="A19" s="19" t="s">
        <v>120</v>
      </c>
      <c r="B19" s="17">
        <v>64265</v>
      </c>
      <c r="C19" s="17">
        <v>4386445</v>
      </c>
      <c r="D19" s="17">
        <v>68.256</v>
      </c>
      <c r="E19" s="19">
        <v>6</v>
      </c>
      <c r="F19" s="19">
        <v>23</v>
      </c>
      <c r="G19" s="19">
        <v>105</v>
      </c>
    </row>
    <row r="20" spans="1:15">
      <c r="A20" s="19" t="s">
        <v>56</v>
      </c>
      <c r="B20" s="17">
        <v>5449</v>
      </c>
      <c r="C20" s="17">
        <v>557911</v>
      </c>
      <c r="D20" s="17">
        <v>102.38800000000001</v>
      </c>
      <c r="E20" s="19">
        <v>5</v>
      </c>
      <c r="F20" s="19">
        <v>29</v>
      </c>
      <c r="G20" s="19">
        <v>180</v>
      </c>
      <c r="H20" s="56"/>
    </row>
    <row r="21" spans="1:15">
      <c r="A21" s="19" t="s">
        <v>109</v>
      </c>
      <c r="B21" s="17">
        <v>19226</v>
      </c>
      <c r="C21" s="17">
        <v>2730547</v>
      </c>
      <c r="D21" s="17">
        <v>142.024</v>
      </c>
      <c r="E21" s="19">
        <v>38</v>
      </c>
      <c r="F21" s="19">
        <v>114</v>
      </c>
      <c r="G21" s="19">
        <v>226</v>
      </c>
      <c r="H21" s="56"/>
    </row>
  </sheetData>
  <mergeCells count="2">
    <mergeCell ref="H18:O18"/>
    <mergeCell ref="A1:N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8"/>
  <sheetViews>
    <sheetView workbookViewId="0">
      <selection sqref="A1:XFD1"/>
    </sheetView>
  </sheetViews>
  <sheetFormatPr baseColWidth="10" defaultRowHeight="14.5"/>
  <cols>
    <col min="2" max="2" width="37.453125" customWidth="1"/>
  </cols>
  <sheetData>
    <row r="1" spans="1:1">
      <c r="A1" s="12" t="s">
        <v>190</v>
      </c>
    </row>
    <row r="23" spans="1:7">
      <c r="A23" s="57" t="s">
        <v>187</v>
      </c>
    </row>
    <row r="24" spans="1:7">
      <c r="A24" s="57" t="s">
        <v>188</v>
      </c>
    </row>
    <row r="25" spans="1:7">
      <c r="A25" s="57" t="s">
        <v>189</v>
      </c>
    </row>
    <row r="26" spans="1:7">
      <c r="A26" s="59"/>
    </row>
    <row r="27" spans="1:7" ht="26">
      <c r="A27" s="3" t="s">
        <v>90</v>
      </c>
      <c r="B27" s="3"/>
      <c r="C27" s="27" t="s">
        <v>115</v>
      </c>
      <c r="D27" s="3" t="s">
        <v>13</v>
      </c>
      <c r="E27" s="3" t="s">
        <v>14</v>
      </c>
      <c r="F27" s="3" t="s">
        <v>15</v>
      </c>
      <c r="G27" s="3" t="s">
        <v>89</v>
      </c>
    </row>
    <row r="28" spans="1:7">
      <c r="A28" s="4" t="s">
        <v>46</v>
      </c>
      <c r="B28" s="26" t="s">
        <v>91</v>
      </c>
      <c r="C28" s="5">
        <v>21.38</v>
      </c>
      <c r="D28" s="5">
        <v>20.25</v>
      </c>
      <c r="E28" s="5">
        <v>25.61</v>
      </c>
      <c r="F28" s="5">
        <v>65.36</v>
      </c>
      <c r="G28" s="5">
        <v>63.8</v>
      </c>
    </row>
    <row r="29" spans="1:7" ht="25">
      <c r="A29" s="4" t="s">
        <v>83</v>
      </c>
      <c r="B29" s="26" t="s">
        <v>92</v>
      </c>
      <c r="C29" s="5">
        <v>42.27</v>
      </c>
      <c r="D29" s="5">
        <v>34</v>
      </c>
      <c r="E29" s="5">
        <v>23</v>
      </c>
      <c r="F29" s="5">
        <v>62.7</v>
      </c>
      <c r="G29" s="5">
        <v>54.7</v>
      </c>
    </row>
    <row r="30" spans="1:7">
      <c r="A30" s="4" t="s">
        <v>87</v>
      </c>
      <c r="B30" s="26" t="s">
        <v>93</v>
      </c>
      <c r="C30" s="5">
        <v>62.63</v>
      </c>
      <c r="D30" s="5">
        <v>76.67</v>
      </c>
      <c r="E30" s="5">
        <v>41.7</v>
      </c>
      <c r="F30" s="5">
        <v>59.1</v>
      </c>
      <c r="G30" s="5">
        <v>69.099999999999994</v>
      </c>
    </row>
    <row r="31" spans="1:7">
      <c r="A31" s="4" t="s">
        <v>47</v>
      </c>
      <c r="B31" s="26" t="s">
        <v>94</v>
      </c>
      <c r="C31" s="5">
        <v>277.2</v>
      </c>
      <c r="D31" s="5">
        <v>276.39999999999998</v>
      </c>
      <c r="E31" s="5">
        <v>237.8</v>
      </c>
      <c r="F31" s="5">
        <v>241.4</v>
      </c>
      <c r="G31" s="5">
        <v>275.5</v>
      </c>
    </row>
    <row r="32" spans="1:7" ht="25">
      <c r="A32" s="4" t="s">
        <v>88</v>
      </c>
      <c r="B32" s="26" t="s">
        <v>95</v>
      </c>
      <c r="C32" s="5">
        <v>502.3</v>
      </c>
      <c r="D32" s="5">
        <v>463.38</v>
      </c>
      <c r="E32" s="5">
        <v>619.86</v>
      </c>
      <c r="F32" s="5">
        <v>549.20000000000005</v>
      </c>
      <c r="G32" s="5">
        <v>471.19</v>
      </c>
    </row>
    <row r="33" spans="1:7" ht="25">
      <c r="A33" s="4" t="s">
        <v>48</v>
      </c>
      <c r="B33" s="26" t="s">
        <v>96</v>
      </c>
      <c r="C33" s="5">
        <v>638.55999999999995</v>
      </c>
      <c r="D33" s="5">
        <v>568.91999999999996</v>
      </c>
      <c r="E33" s="5">
        <v>560.03</v>
      </c>
      <c r="F33" s="5">
        <v>601.5</v>
      </c>
      <c r="G33" s="5">
        <v>547.77</v>
      </c>
    </row>
    <row r="34" spans="1:7">
      <c r="A34" s="4" t="s">
        <v>82</v>
      </c>
      <c r="B34" s="4" t="s">
        <v>97</v>
      </c>
      <c r="C34" s="5">
        <v>878.78</v>
      </c>
      <c r="D34" s="5">
        <v>828.98</v>
      </c>
      <c r="E34" s="5">
        <v>490.44</v>
      </c>
      <c r="F34" s="5">
        <v>246.68</v>
      </c>
      <c r="G34" s="5">
        <v>54.92</v>
      </c>
    </row>
    <row r="35" spans="1:7" ht="37.5">
      <c r="A35" s="4" t="s">
        <v>86</v>
      </c>
      <c r="B35" s="26" t="s">
        <v>98</v>
      </c>
      <c r="C35" s="5">
        <v>1456</v>
      </c>
      <c r="D35" s="5">
        <v>1235.33</v>
      </c>
      <c r="E35" s="5">
        <v>1364.43</v>
      </c>
      <c r="F35" s="5">
        <v>1486.65</v>
      </c>
      <c r="G35" s="5">
        <v>1264.3699999999999</v>
      </c>
    </row>
    <row r="36" spans="1:7">
      <c r="A36" s="4" t="s">
        <v>49</v>
      </c>
      <c r="B36" s="26" t="s">
        <v>99</v>
      </c>
      <c r="C36" s="5">
        <v>1933.6</v>
      </c>
      <c r="D36" s="5">
        <v>1711.97</v>
      </c>
      <c r="E36" s="5">
        <v>1306.2</v>
      </c>
      <c r="F36" s="5">
        <v>1282.3</v>
      </c>
      <c r="G36" s="5">
        <v>1199.9000000000001</v>
      </c>
    </row>
    <row r="37" spans="1:7">
      <c r="A37" s="4" t="s">
        <v>50</v>
      </c>
      <c r="B37" s="26" t="s">
        <v>100</v>
      </c>
      <c r="C37" s="5">
        <v>2012.22</v>
      </c>
      <c r="D37" s="5">
        <v>2068.86</v>
      </c>
      <c r="E37" s="5">
        <v>1736.09</v>
      </c>
      <c r="F37" s="5">
        <v>1560.76</v>
      </c>
      <c r="G37" s="5">
        <v>1489.34</v>
      </c>
    </row>
    <row r="38" spans="1:7" ht="25">
      <c r="A38" s="4" t="s">
        <v>18</v>
      </c>
      <c r="B38" s="26" t="s">
        <v>101</v>
      </c>
      <c r="C38" s="5">
        <v>2479.88</v>
      </c>
      <c r="D38" s="5">
        <v>2381.31</v>
      </c>
      <c r="E38" s="5">
        <v>2809.61</v>
      </c>
      <c r="F38" s="5">
        <v>3048.3</v>
      </c>
      <c r="G38" s="5">
        <v>2695.28</v>
      </c>
    </row>
    <row r="39" spans="1:7">
      <c r="A39" s="4" t="s">
        <v>85</v>
      </c>
      <c r="B39" s="26" t="s">
        <v>102</v>
      </c>
      <c r="C39" s="5">
        <v>2902.98</v>
      </c>
      <c r="D39" s="5">
        <v>2832.86</v>
      </c>
      <c r="E39" s="5">
        <v>3022.44</v>
      </c>
      <c r="F39" s="5">
        <v>3472.39</v>
      </c>
      <c r="G39" s="5">
        <v>3400.22</v>
      </c>
    </row>
    <row r="40" spans="1:7">
      <c r="A40" s="4" t="s">
        <v>51</v>
      </c>
      <c r="B40" s="26" t="s">
        <v>103</v>
      </c>
      <c r="C40" s="5">
        <v>3489.68</v>
      </c>
      <c r="D40" s="5">
        <v>4155.45</v>
      </c>
      <c r="E40" s="5">
        <v>5694.38</v>
      </c>
      <c r="F40" s="5">
        <v>4502.3999999999996</v>
      </c>
      <c r="G40" s="5">
        <v>2311.67</v>
      </c>
    </row>
    <row r="41" spans="1:7" ht="25">
      <c r="A41" s="4" t="s">
        <v>20</v>
      </c>
      <c r="B41" s="26" t="s">
        <v>104</v>
      </c>
      <c r="C41" s="5">
        <v>3983.52</v>
      </c>
      <c r="D41" s="5">
        <v>3293.92</v>
      </c>
      <c r="E41" s="5">
        <v>3314.83</v>
      </c>
      <c r="F41" s="5">
        <v>3570.76</v>
      </c>
      <c r="G41" s="5">
        <v>3162.77</v>
      </c>
    </row>
    <row r="42" spans="1:7">
      <c r="A42" s="4" t="s">
        <v>19</v>
      </c>
      <c r="B42" s="26" t="s">
        <v>105</v>
      </c>
      <c r="C42" s="5">
        <v>4095</v>
      </c>
      <c r="D42" s="5">
        <v>3355.25</v>
      </c>
      <c r="E42" s="5">
        <v>2754.53</v>
      </c>
      <c r="F42" s="5">
        <v>3421.1</v>
      </c>
      <c r="G42" s="5">
        <v>2595.77</v>
      </c>
    </row>
    <row r="43" spans="1:7">
      <c r="A43" s="4" t="s">
        <v>52</v>
      </c>
      <c r="B43" s="26" t="s">
        <v>106</v>
      </c>
      <c r="C43" s="5">
        <v>4358.1400000000003</v>
      </c>
      <c r="D43" s="5">
        <v>4048.58</v>
      </c>
      <c r="E43" s="5">
        <v>342.45</v>
      </c>
      <c r="F43" s="5">
        <v>381.77</v>
      </c>
      <c r="G43" s="5">
        <v>219.8</v>
      </c>
    </row>
    <row r="44" spans="1:7">
      <c r="A44" s="4" t="s">
        <v>84</v>
      </c>
      <c r="B44" s="26" t="s">
        <v>107</v>
      </c>
      <c r="C44" s="5">
        <v>8513.14</v>
      </c>
      <c r="D44" s="5">
        <v>7390.31</v>
      </c>
      <c r="E44" s="5">
        <v>7675.45</v>
      </c>
      <c r="F44" s="5">
        <v>8076.18</v>
      </c>
      <c r="G44" s="5">
        <v>7336.15</v>
      </c>
    </row>
    <row r="45" spans="1:7">
      <c r="A45" s="4" t="s">
        <v>53</v>
      </c>
      <c r="B45" s="26" t="s">
        <v>108</v>
      </c>
      <c r="C45" s="5">
        <v>24755.53</v>
      </c>
      <c r="D45" s="5">
        <v>22903.360000000001</v>
      </c>
      <c r="E45" s="5">
        <v>23418.35</v>
      </c>
      <c r="F45" s="5">
        <v>24654.26</v>
      </c>
      <c r="G45" s="5">
        <v>25094.97</v>
      </c>
    </row>
    <row r="46" spans="1:7">
      <c r="A46" s="161" t="s">
        <v>54</v>
      </c>
      <c r="B46" s="161"/>
      <c r="C46" s="25">
        <v>62402.8</v>
      </c>
      <c r="D46" s="25">
        <v>57645.8</v>
      </c>
      <c r="E46" s="25">
        <v>55437.2</v>
      </c>
      <c r="F46" s="25">
        <v>57282.8</v>
      </c>
      <c r="G46" s="25">
        <v>52307.199999999997</v>
      </c>
    </row>
    <row r="47" spans="1:7">
      <c r="A47" s="57" t="s">
        <v>188</v>
      </c>
    </row>
    <row r="48" spans="1:7">
      <c r="A48" s="57" t="s">
        <v>189</v>
      </c>
      <c r="C48" s="6"/>
    </row>
  </sheetData>
  <sortState xmlns:xlrd2="http://schemas.microsoft.com/office/spreadsheetml/2017/richdata2" ref="A2:G19">
    <sortCondition ref="C2:C19"/>
  </sortState>
  <mergeCells count="1">
    <mergeCell ref="A46:B4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
  <sheetViews>
    <sheetView workbookViewId="0">
      <selection activeCell="C9" sqref="C9"/>
    </sheetView>
  </sheetViews>
  <sheetFormatPr baseColWidth="10" defaultRowHeight="14.5"/>
  <cols>
    <col min="2" max="2" width="17.81640625" customWidth="1"/>
    <col min="3" max="3" width="19.81640625" customWidth="1"/>
    <col min="4" max="4" width="25.54296875" customWidth="1"/>
    <col min="5" max="5" width="20.26953125" customWidth="1"/>
  </cols>
  <sheetData>
    <row r="1" spans="1:5">
      <c r="A1" s="60" t="s">
        <v>192</v>
      </c>
    </row>
    <row r="2" spans="1:5" ht="58">
      <c r="A2" s="8"/>
      <c r="B2" s="31" t="s">
        <v>119</v>
      </c>
      <c r="C2" s="31" t="s">
        <v>117</v>
      </c>
      <c r="D2" s="31" t="s">
        <v>118</v>
      </c>
      <c r="E2" s="31" t="s">
        <v>116</v>
      </c>
    </row>
    <row r="3" spans="1:5">
      <c r="A3" s="31">
        <v>2018</v>
      </c>
      <c r="B3" s="32">
        <v>262500</v>
      </c>
      <c r="C3" s="32">
        <v>612000</v>
      </c>
      <c r="D3" s="32">
        <v>247400</v>
      </c>
      <c r="E3" s="32">
        <v>68600</v>
      </c>
    </row>
    <row r="4" spans="1:5">
      <c r="A4" s="31">
        <v>2019</v>
      </c>
      <c r="B4" s="32">
        <v>294700</v>
      </c>
      <c r="C4" s="32">
        <v>675300</v>
      </c>
      <c r="D4" s="32">
        <v>261300</v>
      </c>
      <c r="E4" s="32">
        <v>72600</v>
      </c>
    </row>
    <row r="5" spans="1:5">
      <c r="A5" s="58" t="s">
        <v>191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5"/>
  <sheetViews>
    <sheetView topLeftCell="A13" workbookViewId="0">
      <selection activeCell="B21" sqref="B21"/>
    </sheetView>
  </sheetViews>
  <sheetFormatPr baseColWidth="10" defaultRowHeight="14.5"/>
  <cols>
    <col min="1" max="1" width="10.1796875" customWidth="1"/>
    <col min="2" max="3" width="12.7265625" customWidth="1"/>
    <col min="12" max="12" width="27.453125" customWidth="1"/>
  </cols>
  <sheetData>
    <row r="1" spans="1:15" ht="18.5">
      <c r="A1" s="148" t="s">
        <v>216</v>
      </c>
      <c r="B1" s="148"/>
      <c r="C1" s="148"/>
      <c r="D1" s="148"/>
      <c r="E1" s="148"/>
      <c r="F1" s="148"/>
      <c r="G1" s="148"/>
      <c r="H1" s="148"/>
      <c r="I1" s="148"/>
      <c r="J1" s="148"/>
      <c r="K1" s="148"/>
    </row>
    <row r="2" spans="1:15" ht="18.5">
      <c r="A2" s="91"/>
      <c r="B2" s="91"/>
      <c r="C2" s="91"/>
      <c r="D2" s="91"/>
      <c r="E2" s="91"/>
      <c r="F2" s="91"/>
      <c r="G2" s="91"/>
      <c r="H2" s="91"/>
      <c r="I2" s="91"/>
      <c r="J2" s="91"/>
      <c r="K2" s="91"/>
    </row>
    <row r="3" spans="1:15" ht="30" customHeight="1">
      <c r="A3" s="150" t="s">
        <v>225</v>
      </c>
      <c r="B3" s="151"/>
      <c r="C3" s="151"/>
      <c r="D3" s="151"/>
    </row>
    <row r="4" spans="1:15" ht="26">
      <c r="A4" s="55" t="s">
        <v>0</v>
      </c>
      <c r="B4" s="55" t="s">
        <v>110</v>
      </c>
      <c r="C4" s="55" t="s">
        <v>111</v>
      </c>
      <c r="D4" s="95" t="s">
        <v>54</v>
      </c>
      <c r="E4" s="30"/>
      <c r="L4" s="11"/>
    </row>
    <row r="5" spans="1:15">
      <c r="A5" s="70" t="s">
        <v>1</v>
      </c>
      <c r="B5" s="69">
        <v>48452</v>
      </c>
      <c r="C5" s="68"/>
      <c r="D5" s="69">
        <v>48452</v>
      </c>
      <c r="M5" s="6"/>
      <c r="N5" s="6"/>
      <c r="O5" s="6"/>
    </row>
    <row r="6" spans="1:15">
      <c r="A6" s="70" t="s">
        <v>2</v>
      </c>
      <c r="B6" s="69">
        <v>59680</v>
      </c>
      <c r="C6" s="68"/>
      <c r="D6" s="69">
        <v>59680</v>
      </c>
      <c r="M6" s="6"/>
      <c r="N6" s="6"/>
      <c r="O6" s="6"/>
    </row>
    <row r="7" spans="1:15">
      <c r="A7" s="70" t="s">
        <v>3</v>
      </c>
      <c r="B7" s="69">
        <v>61877</v>
      </c>
      <c r="C7" s="68"/>
      <c r="D7" s="69">
        <v>61877</v>
      </c>
      <c r="M7" s="6"/>
      <c r="N7" s="6"/>
      <c r="O7" s="6"/>
    </row>
    <row r="8" spans="1:15">
      <c r="A8" s="70" t="s">
        <v>4</v>
      </c>
      <c r="B8" s="69">
        <v>65398</v>
      </c>
      <c r="C8" s="68"/>
      <c r="D8" s="69">
        <v>65398</v>
      </c>
      <c r="M8" s="6"/>
      <c r="N8" s="6"/>
      <c r="O8" s="6"/>
    </row>
    <row r="9" spans="1:15">
      <c r="A9" s="70" t="s">
        <v>5</v>
      </c>
      <c r="B9" s="69">
        <v>67595</v>
      </c>
      <c r="C9" s="69">
        <v>67595</v>
      </c>
      <c r="D9" s="69">
        <v>67595</v>
      </c>
      <c r="K9" s="13"/>
      <c r="M9" s="6"/>
      <c r="N9" s="6"/>
      <c r="O9" s="6"/>
    </row>
    <row r="10" spans="1:15">
      <c r="A10" s="70" t="s">
        <v>6</v>
      </c>
      <c r="B10" s="69"/>
      <c r="C10" s="69">
        <v>69806</v>
      </c>
      <c r="D10" s="69">
        <v>69806</v>
      </c>
      <c r="K10" s="13"/>
      <c r="M10" s="6"/>
      <c r="N10" s="6"/>
      <c r="O10" s="6"/>
    </row>
    <row r="11" spans="1:15">
      <c r="A11" s="70" t="s">
        <v>7</v>
      </c>
      <c r="B11" s="69"/>
      <c r="C11" s="69">
        <v>71031</v>
      </c>
      <c r="D11" s="69">
        <v>71031</v>
      </c>
      <c r="K11" s="13"/>
      <c r="M11" s="6"/>
      <c r="N11" s="6"/>
      <c r="O11" s="6"/>
    </row>
    <row r="12" spans="1:15">
      <c r="A12" s="70" t="s">
        <v>8</v>
      </c>
      <c r="B12" s="69"/>
      <c r="C12" s="69">
        <v>66676</v>
      </c>
      <c r="D12" s="69">
        <v>66676</v>
      </c>
      <c r="K12" s="13"/>
      <c r="M12" s="6"/>
      <c r="N12" s="6"/>
      <c r="O12" s="6"/>
    </row>
    <row r="13" spans="1:15">
      <c r="A13" s="70" t="s">
        <v>9</v>
      </c>
      <c r="B13" s="69"/>
      <c r="C13" s="69">
        <v>71161</v>
      </c>
      <c r="D13" s="69">
        <v>71161</v>
      </c>
      <c r="K13" s="13"/>
      <c r="M13" s="6"/>
      <c r="N13" s="6"/>
      <c r="O13" s="6"/>
    </row>
    <row r="14" spans="1:15">
      <c r="A14" s="70" t="s">
        <v>10</v>
      </c>
      <c r="B14" s="69"/>
      <c r="C14" s="69">
        <v>74074</v>
      </c>
      <c r="D14" s="69">
        <v>74074</v>
      </c>
      <c r="K14" s="13"/>
      <c r="M14" s="6"/>
      <c r="N14" s="6"/>
      <c r="O14" s="6"/>
    </row>
    <row r="15" spans="1:15">
      <c r="A15" s="70" t="s">
        <v>11</v>
      </c>
      <c r="B15" s="69"/>
      <c r="C15" s="69">
        <v>75963</v>
      </c>
      <c r="D15" s="69">
        <v>75963</v>
      </c>
      <c r="K15" s="13"/>
      <c r="M15" s="6"/>
      <c r="N15" s="6"/>
      <c r="O15" s="6"/>
    </row>
    <row r="16" spans="1:15">
      <c r="A16" s="70" t="s">
        <v>12</v>
      </c>
      <c r="B16" s="69"/>
      <c r="C16" s="69">
        <v>72002</v>
      </c>
      <c r="D16" s="69">
        <v>72002</v>
      </c>
      <c r="K16" s="13"/>
      <c r="M16" s="6"/>
      <c r="N16" s="6"/>
      <c r="O16" s="6"/>
    </row>
    <row r="17" spans="1:11" ht="35.25" customHeight="1">
      <c r="A17" s="8"/>
      <c r="B17" s="9"/>
      <c r="C17" s="9"/>
      <c r="D17" s="8"/>
      <c r="F17" s="149" t="s">
        <v>122</v>
      </c>
      <c r="G17" s="149"/>
      <c r="H17" s="149"/>
      <c r="I17" s="149"/>
      <c r="J17" s="149"/>
      <c r="K17" s="149"/>
    </row>
    <row r="18" spans="1:11" ht="28.5" customHeight="1">
      <c r="A18" s="150" t="s">
        <v>224</v>
      </c>
      <c r="B18" s="151"/>
      <c r="C18" s="151"/>
      <c r="F18" s="149" t="s">
        <v>184</v>
      </c>
      <c r="G18" s="149"/>
      <c r="H18" s="149"/>
      <c r="I18" s="149"/>
      <c r="J18" s="149"/>
      <c r="K18" s="149"/>
    </row>
    <row r="19" spans="1:11" ht="15" customHeight="1">
      <c r="A19" s="98" t="s">
        <v>220</v>
      </c>
      <c r="B19" s="99" t="s">
        <v>27</v>
      </c>
      <c r="C19" s="99" t="s">
        <v>28</v>
      </c>
      <c r="F19" s="149" t="s">
        <v>185</v>
      </c>
      <c r="G19" s="149"/>
      <c r="H19" s="149"/>
      <c r="I19" s="149"/>
      <c r="J19" s="149"/>
      <c r="K19" s="149"/>
    </row>
    <row r="20" spans="1:11">
      <c r="A20" s="70">
        <v>2018</v>
      </c>
      <c r="B20" s="96">
        <v>68617</v>
      </c>
      <c r="C20" s="97"/>
    </row>
    <row r="21" spans="1:11">
      <c r="A21" s="70">
        <v>2019</v>
      </c>
      <c r="B21" s="96">
        <v>72634</v>
      </c>
      <c r="C21" s="93">
        <v>5.8500000000000003E-2</v>
      </c>
    </row>
    <row r="23" spans="1:11">
      <c r="B23" s="6"/>
    </row>
    <row r="24" spans="1:11">
      <c r="A24" s="28"/>
      <c r="B24" s="6"/>
      <c r="C24" s="6"/>
    </row>
    <row r="25" spans="1:11">
      <c r="A25" s="28"/>
      <c r="B25" s="29"/>
    </row>
  </sheetData>
  <mergeCells count="6">
    <mergeCell ref="A1:K1"/>
    <mergeCell ref="F19:K19"/>
    <mergeCell ref="F17:K17"/>
    <mergeCell ref="F18:K18"/>
    <mergeCell ref="A18:C18"/>
    <mergeCell ref="A3:D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6"/>
  <sheetViews>
    <sheetView topLeftCell="A13" workbookViewId="0">
      <selection activeCell="G11" sqref="G11"/>
    </sheetView>
  </sheetViews>
  <sheetFormatPr baseColWidth="10" defaultRowHeight="14.5"/>
  <cols>
    <col min="1" max="12" width="11.453125" customWidth="1"/>
    <col min="13" max="13" width="4.1796875" customWidth="1"/>
  </cols>
  <sheetData>
    <row r="1" spans="1:20" ht="18.5">
      <c r="A1" s="148" t="s">
        <v>217</v>
      </c>
      <c r="B1" s="148"/>
      <c r="C1" s="148"/>
      <c r="D1" s="148"/>
      <c r="E1" s="148"/>
      <c r="F1" s="148"/>
      <c r="G1" s="148"/>
      <c r="H1" s="148"/>
      <c r="I1" s="148"/>
      <c r="J1" s="148"/>
      <c r="K1" s="148"/>
      <c r="L1" s="148"/>
      <c r="M1" s="148"/>
      <c r="N1" s="148"/>
      <c r="O1" s="148"/>
      <c r="P1" s="148"/>
      <c r="Q1" s="148"/>
      <c r="R1" s="148"/>
      <c r="S1" s="148"/>
      <c r="T1" s="148"/>
    </row>
    <row r="3" spans="1:20" ht="15" customHeight="1">
      <c r="A3" s="153"/>
      <c r="B3" s="161" t="s">
        <v>45</v>
      </c>
      <c r="C3" s="161"/>
      <c r="D3" s="161"/>
      <c r="E3" s="161"/>
      <c r="F3" s="161"/>
      <c r="G3" s="161"/>
      <c r="H3" s="161"/>
      <c r="I3" s="161"/>
      <c r="J3" s="161"/>
      <c r="K3" s="161"/>
      <c r="L3" s="160" t="s">
        <v>54</v>
      </c>
      <c r="N3" s="12"/>
    </row>
    <row r="4" spans="1:20">
      <c r="A4" s="154"/>
      <c r="B4" s="155" t="s">
        <v>55</v>
      </c>
      <c r="C4" s="156"/>
      <c r="D4" s="155" t="s">
        <v>24</v>
      </c>
      <c r="E4" s="156"/>
      <c r="F4" s="157" t="s">
        <v>25</v>
      </c>
      <c r="G4" s="158"/>
      <c r="H4" s="157" t="s">
        <v>26</v>
      </c>
      <c r="I4" s="158"/>
      <c r="J4" s="157" t="s">
        <v>29</v>
      </c>
      <c r="K4" s="158"/>
      <c r="L4" s="160"/>
    </row>
    <row r="5" spans="1:20">
      <c r="A5" s="70" t="s">
        <v>1</v>
      </c>
      <c r="B5" s="69">
        <v>1296</v>
      </c>
      <c r="C5" s="69"/>
      <c r="D5" s="69">
        <v>4847</v>
      </c>
      <c r="E5" s="69"/>
      <c r="F5" s="69">
        <v>14026</v>
      </c>
      <c r="G5" s="69"/>
      <c r="H5" s="69">
        <v>17262</v>
      </c>
      <c r="I5" s="69"/>
      <c r="J5" s="69">
        <v>11021</v>
      </c>
      <c r="K5" s="69"/>
      <c r="L5" s="79">
        <v>48452</v>
      </c>
    </row>
    <row r="6" spans="1:20">
      <c r="A6" s="70" t="s">
        <v>2</v>
      </c>
      <c r="B6" s="69">
        <v>1390</v>
      </c>
      <c r="C6" s="69"/>
      <c r="D6" s="69">
        <v>8256</v>
      </c>
      <c r="E6" s="69"/>
      <c r="F6" s="69">
        <v>17653</v>
      </c>
      <c r="G6" s="69"/>
      <c r="H6" s="69">
        <v>20203</v>
      </c>
      <c r="I6" s="69"/>
      <c r="J6" s="69">
        <v>12178</v>
      </c>
      <c r="K6" s="69"/>
      <c r="L6" s="79">
        <v>59680</v>
      </c>
    </row>
    <row r="7" spans="1:20">
      <c r="A7" s="70" t="s">
        <v>3</v>
      </c>
      <c r="B7" s="69">
        <v>1357</v>
      </c>
      <c r="C7" s="69"/>
      <c r="D7" s="69">
        <v>6151</v>
      </c>
      <c r="E7" s="69"/>
      <c r="F7" s="69">
        <v>20915</v>
      </c>
      <c r="G7" s="69"/>
      <c r="H7" s="69">
        <v>21682</v>
      </c>
      <c r="I7" s="69"/>
      <c r="J7" s="69">
        <v>11772</v>
      </c>
      <c r="K7" s="69"/>
      <c r="L7" s="79">
        <v>61877</v>
      </c>
    </row>
    <row r="8" spans="1:20">
      <c r="A8" s="70" t="s">
        <v>4</v>
      </c>
      <c r="B8" s="69">
        <v>1377</v>
      </c>
      <c r="C8" s="69"/>
      <c r="D8" s="69">
        <v>4143</v>
      </c>
      <c r="E8" s="69"/>
      <c r="F8" s="69">
        <v>21646</v>
      </c>
      <c r="G8" s="69"/>
      <c r="H8" s="69">
        <v>22756</v>
      </c>
      <c r="I8" s="69"/>
      <c r="J8" s="69">
        <v>15475</v>
      </c>
      <c r="K8" s="69"/>
      <c r="L8" s="79">
        <v>65398</v>
      </c>
    </row>
    <row r="9" spans="1:20">
      <c r="A9" s="70" t="s">
        <v>5</v>
      </c>
      <c r="B9" s="69">
        <v>1689</v>
      </c>
      <c r="C9" s="69">
        <v>1689</v>
      </c>
      <c r="D9" s="69">
        <v>5023</v>
      </c>
      <c r="E9" s="69">
        <v>5023</v>
      </c>
      <c r="F9" s="69">
        <v>22420</v>
      </c>
      <c r="G9" s="69">
        <v>22420</v>
      </c>
      <c r="H9" s="69">
        <v>22110</v>
      </c>
      <c r="I9" s="69">
        <v>22110</v>
      </c>
      <c r="J9" s="69">
        <v>16353</v>
      </c>
      <c r="K9" s="69">
        <v>16353</v>
      </c>
      <c r="L9" s="79">
        <v>67595</v>
      </c>
      <c r="M9" s="6"/>
    </row>
    <row r="10" spans="1:20">
      <c r="A10" s="70" t="s">
        <v>6</v>
      </c>
      <c r="B10" s="68"/>
      <c r="C10" s="69">
        <v>1720</v>
      </c>
      <c r="D10" s="69"/>
      <c r="E10" s="69">
        <v>8285</v>
      </c>
      <c r="F10" s="69"/>
      <c r="G10" s="69">
        <v>23044</v>
      </c>
      <c r="H10" s="69"/>
      <c r="I10" s="69">
        <v>24083</v>
      </c>
      <c r="J10" s="69"/>
      <c r="K10" s="69">
        <v>12675</v>
      </c>
      <c r="L10" s="79">
        <v>69806</v>
      </c>
    </row>
    <row r="11" spans="1:20">
      <c r="A11" s="70" t="s">
        <v>7</v>
      </c>
      <c r="B11" s="68"/>
      <c r="C11" s="69">
        <v>2216</v>
      </c>
      <c r="D11" s="69"/>
      <c r="E11" s="69">
        <v>6926</v>
      </c>
      <c r="F11" s="69"/>
      <c r="G11" s="69">
        <v>24877</v>
      </c>
      <c r="H11" s="69"/>
      <c r="I11" s="69">
        <v>23922</v>
      </c>
      <c r="J11" s="69"/>
      <c r="K11" s="69">
        <v>13090</v>
      </c>
      <c r="L11" s="79">
        <v>71031</v>
      </c>
    </row>
    <row r="12" spans="1:20">
      <c r="A12" s="70" t="s">
        <v>8</v>
      </c>
      <c r="B12" s="68"/>
      <c r="C12" s="69">
        <v>1714</v>
      </c>
      <c r="D12" s="69"/>
      <c r="E12" s="69">
        <v>4032</v>
      </c>
      <c r="F12" s="69"/>
      <c r="G12" s="69">
        <v>23327</v>
      </c>
      <c r="H12" s="69"/>
      <c r="I12" s="69">
        <v>23582</v>
      </c>
      <c r="J12" s="69"/>
      <c r="K12" s="69">
        <v>14022</v>
      </c>
      <c r="L12" s="79">
        <v>66676</v>
      </c>
    </row>
    <row r="13" spans="1:20">
      <c r="A13" s="70" t="s">
        <v>9</v>
      </c>
      <c r="B13" s="68"/>
      <c r="C13" s="69">
        <v>1733</v>
      </c>
      <c r="D13" s="69"/>
      <c r="E13" s="69">
        <v>6140</v>
      </c>
      <c r="F13" s="69"/>
      <c r="G13" s="69">
        <v>24773</v>
      </c>
      <c r="H13" s="69"/>
      <c r="I13" s="69">
        <v>22885</v>
      </c>
      <c r="J13" s="69"/>
      <c r="K13" s="69">
        <v>15630</v>
      </c>
      <c r="L13" s="79">
        <v>71161</v>
      </c>
    </row>
    <row r="14" spans="1:20">
      <c r="A14" s="70" t="s">
        <v>10</v>
      </c>
      <c r="B14" s="68"/>
      <c r="C14" s="69">
        <v>1844</v>
      </c>
      <c r="D14" s="69"/>
      <c r="E14" s="69">
        <v>8553</v>
      </c>
      <c r="F14" s="69"/>
      <c r="G14" s="69">
        <v>26306</v>
      </c>
      <c r="H14" s="69"/>
      <c r="I14" s="69">
        <v>24688</v>
      </c>
      <c r="J14" s="69"/>
      <c r="K14" s="69">
        <v>12683</v>
      </c>
      <c r="L14" s="79">
        <v>74074</v>
      </c>
    </row>
    <row r="15" spans="1:20">
      <c r="A15" s="70" t="s">
        <v>11</v>
      </c>
      <c r="B15" s="68"/>
      <c r="C15" s="69">
        <v>951</v>
      </c>
      <c r="D15" s="69"/>
      <c r="E15" s="69">
        <v>8444</v>
      </c>
      <c r="F15" s="69"/>
      <c r="G15" s="69">
        <v>25344</v>
      </c>
      <c r="H15" s="69"/>
      <c r="I15" s="69">
        <v>26789</v>
      </c>
      <c r="J15" s="69"/>
      <c r="K15" s="69">
        <v>14435</v>
      </c>
      <c r="L15" s="79">
        <v>75963</v>
      </c>
    </row>
    <row r="16" spans="1:20">
      <c r="A16" s="70" t="s">
        <v>12</v>
      </c>
      <c r="B16" s="68"/>
      <c r="C16" s="69">
        <v>703</v>
      </c>
      <c r="D16" s="69"/>
      <c r="E16" s="69">
        <v>3439</v>
      </c>
      <c r="F16" s="69"/>
      <c r="G16" s="69">
        <v>22858</v>
      </c>
      <c r="H16" s="69"/>
      <c r="I16" s="69">
        <v>27474</v>
      </c>
      <c r="J16" s="69"/>
      <c r="K16" s="69">
        <v>17528</v>
      </c>
      <c r="L16" s="79">
        <v>72002</v>
      </c>
    </row>
    <row r="19" spans="1:20" ht="25.5" customHeight="1">
      <c r="B19" s="159" t="s">
        <v>55</v>
      </c>
      <c r="C19" s="159"/>
      <c r="D19" s="159" t="s">
        <v>24</v>
      </c>
      <c r="E19" s="159"/>
      <c r="F19" s="159" t="s">
        <v>25</v>
      </c>
      <c r="G19" s="159"/>
      <c r="H19" s="159" t="s">
        <v>26</v>
      </c>
      <c r="I19" s="159"/>
      <c r="J19" s="159" t="s">
        <v>29</v>
      </c>
      <c r="K19" s="159"/>
      <c r="L19" s="78" t="s">
        <v>54</v>
      </c>
      <c r="N19" s="152" t="s">
        <v>211</v>
      </c>
      <c r="O19" s="152"/>
      <c r="P19" s="152"/>
      <c r="Q19" s="152"/>
      <c r="R19" s="152"/>
      <c r="S19" s="152"/>
      <c r="T19" s="152"/>
    </row>
    <row r="20" spans="1:20">
      <c r="A20" s="71">
        <v>2018</v>
      </c>
      <c r="B20" s="162">
        <v>1793</v>
      </c>
      <c r="C20" s="162"/>
      <c r="D20" s="162">
        <v>6080</v>
      </c>
      <c r="E20" s="162"/>
      <c r="F20" s="162">
        <v>23207</v>
      </c>
      <c r="G20" s="162"/>
      <c r="H20" s="162">
        <v>23321</v>
      </c>
      <c r="I20" s="162"/>
      <c r="J20" s="162">
        <v>14217</v>
      </c>
      <c r="K20" s="162"/>
      <c r="L20" s="72">
        <f>68617</f>
        <v>68617</v>
      </c>
      <c r="N20" s="152" t="s">
        <v>212</v>
      </c>
      <c r="O20" s="152"/>
      <c r="P20" s="152"/>
      <c r="Q20" s="152"/>
      <c r="R20" s="152"/>
      <c r="S20" s="152"/>
      <c r="T20" s="152"/>
    </row>
    <row r="21" spans="1:20" ht="15" customHeight="1">
      <c r="A21" s="71">
        <v>2019</v>
      </c>
      <c r="B21" s="162">
        <v>1434</v>
      </c>
      <c r="C21" s="162"/>
      <c r="D21" s="162">
        <v>6718</v>
      </c>
      <c r="E21" s="162"/>
      <c r="F21" s="162">
        <v>24879</v>
      </c>
      <c r="G21" s="162"/>
      <c r="H21" s="162">
        <v>24972</v>
      </c>
      <c r="I21" s="162"/>
      <c r="J21" s="162">
        <v>14631</v>
      </c>
      <c r="K21" s="162"/>
      <c r="L21" s="72">
        <f>SUM(B21:J21)</f>
        <v>72634</v>
      </c>
      <c r="N21" s="152" t="s">
        <v>184</v>
      </c>
      <c r="O21" s="152"/>
      <c r="P21" s="152"/>
      <c r="Q21" s="152"/>
      <c r="R21" s="152"/>
      <c r="S21" s="152"/>
      <c r="T21" s="152"/>
    </row>
    <row r="22" spans="1:20">
      <c r="A22" s="73" t="s">
        <v>112</v>
      </c>
      <c r="B22" s="159" t="s">
        <v>55</v>
      </c>
      <c r="C22" s="159"/>
      <c r="D22" s="159" t="s">
        <v>24</v>
      </c>
      <c r="E22" s="159"/>
      <c r="F22" s="159" t="s">
        <v>25</v>
      </c>
      <c r="G22" s="159"/>
      <c r="H22" s="159" t="s">
        <v>26</v>
      </c>
      <c r="I22" s="159"/>
      <c r="J22" s="159" t="s">
        <v>29</v>
      </c>
      <c r="K22" s="159"/>
      <c r="L22" s="74"/>
      <c r="N22" s="152" t="s">
        <v>185</v>
      </c>
      <c r="O22" s="152"/>
      <c r="P22" s="152"/>
      <c r="Q22" s="152"/>
      <c r="R22" s="152"/>
      <c r="S22" s="152"/>
      <c r="T22" s="152"/>
    </row>
    <row r="23" spans="1:20">
      <c r="A23" s="71">
        <v>2018</v>
      </c>
      <c r="B23" s="163">
        <v>2.6120000000000001E-2</v>
      </c>
      <c r="C23" s="163"/>
      <c r="D23" s="163">
        <v>8.8609999999999994E-2</v>
      </c>
      <c r="E23" s="163"/>
      <c r="F23" s="163">
        <v>0.33821000000000001</v>
      </c>
      <c r="G23" s="163"/>
      <c r="H23" s="163">
        <v>0.33987000000000001</v>
      </c>
      <c r="I23" s="163"/>
      <c r="J23" s="163">
        <v>0.20719000000000001</v>
      </c>
      <c r="K23" s="163"/>
      <c r="L23" s="74">
        <f>L20/$L20</f>
        <v>1</v>
      </c>
    </row>
    <row r="24" spans="1:20">
      <c r="A24" s="71">
        <v>2019</v>
      </c>
      <c r="B24" s="163">
        <v>1.9740000000000001E-2</v>
      </c>
      <c r="C24" s="163"/>
      <c r="D24" s="163">
        <v>9.2490000000000003E-2</v>
      </c>
      <c r="E24" s="163"/>
      <c r="F24" s="163">
        <v>0.34251999999999999</v>
      </c>
      <c r="G24" s="163"/>
      <c r="H24" s="163">
        <v>0.34381</v>
      </c>
      <c r="I24" s="163"/>
      <c r="J24" s="163">
        <v>0.20143</v>
      </c>
      <c r="K24" s="163"/>
      <c r="L24" s="74">
        <f>L21/$L21</f>
        <v>1</v>
      </c>
      <c r="O24" s="6"/>
    </row>
    <row r="25" spans="1:20">
      <c r="A25" s="75"/>
      <c r="B25" s="159" t="s">
        <v>55</v>
      </c>
      <c r="C25" s="159"/>
      <c r="D25" s="159" t="s">
        <v>24</v>
      </c>
      <c r="E25" s="159"/>
      <c r="F25" s="159" t="s">
        <v>25</v>
      </c>
      <c r="G25" s="159"/>
      <c r="H25" s="159" t="s">
        <v>26</v>
      </c>
      <c r="I25" s="159"/>
      <c r="J25" s="159" t="s">
        <v>29</v>
      </c>
      <c r="K25" s="159"/>
      <c r="L25" s="74"/>
      <c r="O25" s="6"/>
    </row>
    <row r="26" spans="1:20">
      <c r="A26" s="71" t="s">
        <v>44</v>
      </c>
      <c r="B26" s="164">
        <v>-0.20001101789291872</v>
      </c>
      <c r="C26" s="164"/>
      <c r="D26" s="164">
        <v>0.10492900892499725</v>
      </c>
      <c r="E26" s="164"/>
      <c r="F26" s="164">
        <v>7.2050736331899526E-2</v>
      </c>
      <c r="G26" s="164"/>
      <c r="H26" s="164">
        <v>7.0816040820131113E-2</v>
      </c>
      <c r="I26" s="164"/>
      <c r="J26" s="164">
        <v>2.9134588668919829E-2</v>
      </c>
      <c r="K26" s="164"/>
      <c r="L26" s="76">
        <f t="shared" ref="L26" si="0">(L21-L20)/L20</f>
        <v>5.8542343734060073E-2</v>
      </c>
      <c r="O26" s="6"/>
    </row>
  </sheetData>
  <mergeCells count="53">
    <mergeCell ref="B26:C26"/>
    <mergeCell ref="D26:E26"/>
    <mergeCell ref="F26:G26"/>
    <mergeCell ref="H26:I26"/>
    <mergeCell ref="J26:K26"/>
    <mergeCell ref="J23:K23"/>
    <mergeCell ref="B24:C24"/>
    <mergeCell ref="D24:E24"/>
    <mergeCell ref="F24:G24"/>
    <mergeCell ref="H24:I24"/>
    <mergeCell ref="J24:K24"/>
    <mergeCell ref="B20:C20"/>
    <mergeCell ref="B23:C23"/>
    <mergeCell ref="D23:E23"/>
    <mergeCell ref="F23:G23"/>
    <mergeCell ref="H23:I23"/>
    <mergeCell ref="B25:C25"/>
    <mergeCell ref="D25:E25"/>
    <mergeCell ref="F25:G25"/>
    <mergeCell ref="H25:I25"/>
    <mergeCell ref="J25:K25"/>
    <mergeCell ref="B3:K3"/>
    <mergeCell ref="N19:T19"/>
    <mergeCell ref="B22:C22"/>
    <mergeCell ref="D22:E22"/>
    <mergeCell ref="F22:G22"/>
    <mergeCell ref="H22:I22"/>
    <mergeCell ref="J22:K22"/>
    <mergeCell ref="B21:C21"/>
    <mergeCell ref="F21:G21"/>
    <mergeCell ref="H21:I21"/>
    <mergeCell ref="J21:K21"/>
    <mergeCell ref="J20:K20"/>
    <mergeCell ref="H20:I20"/>
    <mergeCell ref="F20:G20"/>
    <mergeCell ref="D21:E21"/>
    <mergeCell ref="D20:E20"/>
    <mergeCell ref="N21:T21"/>
    <mergeCell ref="N22:T22"/>
    <mergeCell ref="N20:T20"/>
    <mergeCell ref="A1:T1"/>
    <mergeCell ref="A3:A4"/>
    <mergeCell ref="D4:E4"/>
    <mergeCell ref="B4:C4"/>
    <mergeCell ref="F4:G4"/>
    <mergeCell ref="H4:I4"/>
    <mergeCell ref="J4:K4"/>
    <mergeCell ref="B19:C19"/>
    <mergeCell ref="D19:E19"/>
    <mergeCell ref="F19:G19"/>
    <mergeCell ref="H19:I19"/>
    <mergeCell ref="J19:K19"/>
    <mergeCell ref="L3:L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topLeftCell="A4" workbookViewId="0">
      <selection activeCell="M23" sqref="M19:R23"/>
    </sheetView>
  </sheetViews>
  <sheetFormatPr baseColWidth="10" defaultRowHeight="14.5"/>
  <cols>
    <col min="1" max="1" width="17.81640625" customWidth="1"/>
    <col min="2" max="2" width="6.453125" bestFit="1" customWidth="1"/>
    <col min="3" max="3" width="7.453125" bestFit="1" customWidth="1"/>
    <col min="4" max="4" width="6.1796875" bestFit="1" customWidth="1"/>
    <col min="5" max="5" width="6.453125" bestFit="1" customWidth="1"/>
    <col min="6" max="6" width="7.453125" bestFit="1" customWidth="1"/>
    <col min="7" max="7" width="6.1796875" bestFit="1" customWidth="1"/>
    <col min="8" max="8" width="6.453125" bestFit="1" customWidth="1"/>
    <col min="9" max="9" width="7.453125" bestFit="1" customWidth="1"/>
    <col min="10" max="10" width="6.1796875" bestFit="1" customWidth="1"/>
    <col min="11" max="12" width="12.1796875" customWidth="1"/>
  </cols>
  <sheetData>
    <row r="1" spans="1:19" ht="18.5">
      <c r="A1" s="148" t="s">
        <v>218</v>
      </c>
      <c r="B1" s="148"/>
      <c r="C1" s="148"/>
      <c r="D1" s="148"/>
      <c r="E1" s="148"/>
      <c r="F1" s="148"/>
      <c r="G1" s="148"/>
      <c r="H1" s="148"/>
      <c r="I1" s="148"/>
      <c r="J1" s="148"/>
      <c r="K1" s="148"/>
      <c r="L1" s="148"/>
      <c r="M1" s="148"/>
      <c r="N1" s="148"/>
      <c r="O1" s="148"/>
      <c r="P1" s="148"/>
      <c r="Q1" s="148"/>
      <c r="R1" s="148"/>
    </row>
    <row r="2" spans="1:19" ht="18.5">
      <c r="A2" s="91"/>
      <c r="B2" s="91"/>
      <c r="C2" s="91"/>
      <c r="D2" s="91"/>
      <c r="E2" s="91"/>
      <c r="F2" s="91"/>
      <c r="G2" s="91"/>
      <c r="H2" s="91"/>
      <c r="I2" s="91"/>
      <c r="J2" s="91"/>
      <c r="K2" s="91"/>
      <c r="L2" s="91"/>
      <c r="M2" s="91"/>
      <c r="N2" s="91"/>
      <c r="O2" s="91"/>
      <c r="P2" s="91"/>
      <c r="Q2" s="91"/>
      <c r="R2" s="91"/>
    </row>
    <row r="3" spans="1:19">
      <c r="A3" s="167" t="s">
        <v>219</v>
      </c>
      <c r="B3" s="167"/>
      <c r="C3" s="167"/>
      <c r="D3" s="167"/>
      <c r="E3" s="167"/>
      <c r="F3" s="167"/>
      <c r="G3" s="167"/>
      <c r="H3" s="167"/>
      <c r="I3" s="167"/>
      <c r="J3" s="167"/>
      <c r="K3" s="167"/>
    </row>
    <row r="4" spans="1:19">
      <c r="A4" s="67"/>
      <c r="B4" s="178" t="s">
        <v>21</v>
      </c>
      <c r="C4" s="178"/>
      <c r="D4" s="178"/>
      <c r="E4" s="175" t="s">
        <v>22</v>
      </c>
      <c r="F4" s="176"/>
      <c r="G4" s="177"/>
      <c r="H4" s="175" t="s">
        <v>23</v>
      </c>
      <c r="I4" s="176"/>
      <c r="J4" s="177"/>
      <c r="K4" s="160" t="s">
        <v>54</v>
      </c>
      <c r="L4" s="85"/>
      <c r="M4" s="12"/>
    </row>
    <row r="5" spans="1:19">
      <c r="A5" s="89" t="s">
        <v>0</v>
      </c>
      <c r="B5" s="175" t="s">
        <v>16</v>
      </c>
      <c r="C5" s="177"/>
      <c r="D5" s="77" t="s">
        <v>17</v>
      </c>
      <c r="E5" s="175" t="s">
        <v>16</v>
      </c>
      <c r="F5" s="177"/>
      <c r="G5" s="77" t="s">
        <v>17</v>
      </c>
      <c r="H5" s="175" t="s">
        <v>16</v>
      </c>
      <c r="I5" s="177"/>
      <c r="J5" s="77" t="s">
        <v>17</v>
      </c>
      <c r="K5" s="160"/>
      <c r="L5" s="85"/>
      <c r="S5" s="6"/>
    </row>
    <row r="6" spans="1:19">
      <c r="A6" s="70" t="s">
        <v>1</v>
      </c>
      <c r="B6" s="69">
        <v>27696</v>
      </c>
      <c r="C6" s="69"/>
      <c r="D6" s="84">
        <v>0.5716</v>
      </c>
      <c r="E6" s="69">
        <v>5671</v>
      </c>
      <c r="F6" s="69"/>
      <c r="G6" s="84">
        <v>0.1171</v>
      </c>
      <c r="H6" s="69">
        <v>15085</v>
      </c>
      <c r="I6" s="69"/>
      <c r="J6" s="84">
        <v>0.31130000000000002</v>
      </c>
      <c r="K6" s="69">
        <v>48452</v>
      </c>
      <c r="L6" s="9"/>
    </row>
    <row r="7" spans="1:19">
      <c r="A7" s="70" t="s">
        <v>2</v>
      </c>
      <c r="B7" s="69">
        <v>33720</v>
      </c>
      <c r="C7" s="69"/>
      <c r="D7" s="84">
        <v>0.56499999999999995</v>
      </c>
      <c r="E7" s="69">
        <v>6638</v>
      </c>
      <c r="F7" s="69"/>
      <c r="G7" s="84">
        <v>0.11119999999999999</v>
      </c>
      <c r="H7" s="69">
        <v>19323</v>
      </c>
      <c r="I7" s="69"/>
      <c r="J7" s="84">
        <v>0.32379999999999998</v>
      </c>
      <c r="K7" s="69">
        <v>59680</v>
      </c>
      <c r="L7" s="9"/>
    </row>
    <row r="8" spans="1:19">
      <c r="A8" s="70" t="s">
        <v>3</v>
      </c>
      <c r="B8" s="69">
        <v>37590</v>
      </c>
      <c r="C8" s="69"/>
      <c r="D8" s="84">
        <v>0.60750000000000004</v>
      </c>
      <c r="E8" s="69">
        <v>7495</v>
      </c>
      <c r="F8" s="69"/>
      <c r="G8" s="84">
        <v>0.1211</v>
      </c>
      <c r="H8" s="69">
        <v>16791</v>
      </c>
      <c r="I8" s="69"/>
      <c r="J8" s="84">
        <v>0.27139999999999997</v>
      </c>
      <c r="K8" s="69">
        <v>61877</v>
      </c>
      <c r="L8" s="9"/>
    </row>
    <row r="9" spans="1:19">
      <c r="A9" s="70" t="s">
        <v>4</v>
      </c>
      <c r="B9" s="69">
        <v>39224</v>
      </c>
      <c r="C9" s="69"/>
      <c r="D9" s="84">
        <v>0.5998</v>
      </c>
      <c r="E9" s="69">
        <v>10070</v>
      </c>
      <c r="F9" s="69"/>
      <c r="G9" s="84">
        <v>0.154</v>
      </c>
      <c r="H9" s="69">
        <v>16104</v>
      </c>
      <c r="I9" s="69"/>
      <c r="J9" s="84">
        <v>0.24629999999999999</v>
      </c>
      <c r="K9" s="69">
        <v>65398</v>
      </c>
      <c r="L9" s="9"/>
    </row>
    <row r="10" spans="1:19">
      <c r="A10" s="90" t="s">
        <v>5</v>
      </c>
      <c r="B10" s="69">
        <v>38496</v>
      </c>
      <c r="C10" s="69">
        <v>38496</v>
      </c>
      <c r="D10" s="84">
        <v>0.56950000000000001</v>
      </c>
      <c r="E10" s="69">
        <v>11626</v>
      </c>
      <c r="F10" s="69">
        <v>11626</v>
      </c>
      <c r="G10" s="84">
        <v>0.17199999999999999</v>
      </c>
      <c r="H10" s="69">
        <v>17472</v>
      </c>
      <c r="I10" s="69">
        <v>17472</v>
      </c>
      <c r="J10" s="84">
        <v>0.25850000000000001</v>
      </c>
      <c r="K10" s="69">
        <v>67595</v>
      </c>
      <c r="L10" s="9"/>
    </row>
    <row r="11" spans="1:19">
      <c r="A11" s="70" t="s">
        <v>6</v>
      </c>
      <c r="B11" s="69"/>
      <c r="C11" s="69">
        <v>39581</v>
      </c>
      <c r="D11" s="84">
        <v>0.56699999999999995</v>
      </c>
      <c r="E11" s="68"/>
      <c r="F11" s="69">
        <v>9853</v>
      </c>
      <c r="G11" s="84">
        <v>0.14119999999999999</v>
      </c>
      <c r="H11" s="68"/>
      <c r="I11" s="69">
        <v>20372</v>
      </c>
      <c r="J11" s="84">
        <v>0.2918</v>
      </c>
      <c r="K11" s="69">
        <v>69806</v>
      </c>
      <c r="L11" s="9"/>
    </row>
    <row r="12" spans="1:19">
      <c r="A12" s="70" t="s">
        <v>7</v>
      </c>
      <c r="B12" s="69"/>
      <c r="C12" s="69">
        <v>41398</v>
      </c>
      <c r="D12" s="84">
        <v>0.58279999999999998</v>
      </c>
      <c r="E12" s="68"/>
      <c r="F12" s="69">
        <v>10112</v>
      </c>
      <c r="G12" s="84">
        <v>0.1424</v>
      </c>
      <c r="H12" s="68"/>
      <c r="I12" s="69">
        <v>19521</v>
      </c>
      <c r="J12" s="84">
        <v>0.27479999999999999</v>
      </c>
      <c r="K12" s="69">
        <v>71031</v>
      </c>
      <c r="L12" s="9"/>
    </row>
    <row r="13" spans="1:19">
      <c r="A13" s="70" t="s">
        <v>8</v>
      </c>
      <c r="B13" s="69"/>
      <c r="C13" s="69">
        <v>38000</v>
      </c>
      <c r="D13" s="84">
        <v>0.56989999999999996</v>
      </c>
      <c r="E13" s="68"/>
      <c r="F13" s="69">
        <v>12392</v>
      </c>
      <c r="G13" s="84">
        <v>0.18590000000000001</v>
      </c>
      <c r="H13" s="68"/>
      <c r="I13" s="69">
        <v>16284</v>
      </c>
      <c r="J13" s="84">
        <v>0.2442</v>
      </c>
      <c r="K13" s="69">
        <v>66676</v>
      </c>
      <c r="L13" s="9"/>
    </row>
    <row r="14" spans="1:19">
      <c r="A14" s="70" t="s">
        <v>9</v>
      </c>
      <c r="B14" s="69"/>
      <c r="C14" s="69">
        <v>39291</v>
      </c>
      <c r="D14" s="84">
        <v>0.55210000000000004</v>
      </c>
      <c r="E14" s="68"/>
      <c r="F14" s="69">
        <v>13529</v>
      </c>
      <c r="G14" s="84">
        <v>0.19009999999999999</v>
      </c>
      <c r="H14" s="68"/>
      <c r="I14" s="69">
        <v>18341</v>
      </c>
      <c r="J14" s="84">
        <v>0.25769999999999998</v>
      </c>
      <c r="K14" s="69">
        <v>71161</v>
      </c>
      <c r="L14" s="9"/>
    </row>
    <row r="15" spans="1:19">
      <c r="A15" s="70" t="s">
        <v>10</v>
      </c>
      <c r="B15" s="69"/>
      <c r="C15" s="69">
        <v>41706</v>
      </c>
      <c r="D15" s="84">
        <v>0.56299999999999994</v>
      </c>
      <c r="E15" s="68"/>
      <c r="F15" s="69">
        <v>11367</v>
      </c>
      <c r="G15" s="84">
        <v>0.1535</v>
      </c>
      <c r="H15" s="68"/>
      <c r="I15" s="69">
        <v>21001</v>
      </c>
      <c r="J15" s="84">
        <v>0.28349999999999997</v>
      </c>
      <c r="K15" s="69">
        <v>74074</v>
      </c>
      <c r="L15" s="9"/>
    </row>
    <row r="16" spans="1:19">
      <c r="A16" s="70" t="s">
        <v>11</v>
      </c>
      <c r="B16" s="69"/>
      <c r="C16" s="69">
        <v>44465</v>
      </c>
      <c r="D16" s="84">
        <v>0.58540000000000003</v>
      </c>
      <c r="E16" s="68"/>
      <c r="F16" s="69">
        <v>11846</v>
      </c>
      <c r="G16" s="84">
        <v>0.15590000000000001</v>
      </c>
      <c r="H16" s="68"/>
      <c r="I16" s="69">
        <v>19652</v>
      </c>
      <c r="J16" s="84">
        <v>0.25869999999999999</v>
      </c>
      <c r="K16" s="69">
        <v>75963</v>
      </c>
      <c r="L16" s="9"/>
    </row>
    <row r="17" spans="1:18">
      <c r="A17" s="70" t="s">
        <v>12</v>
      </c>
      <c r="B17" s="69"/>
      <c r="C17" s="69">
        <v>43226</v>
      </c>
      <c r="D17" s="84">
        <v>0.60029999999999994</v>
      </c>
      <c r="E17" s="68"/>
      <c r="F17" s="69">
        <v>13243</v>
      </c>
      <c r="G17" s="84">
        <v>0.18390000000000001</v>
      </c>
      <c r="H17" s="68"/>
      <c r="I17" s="69">
        <v>15533</v>
      </c>
      <c r="J17" s="84">
        <v>0.2157</v>
      </c>
      <c r="K17" s="69">
        <v>72002</v>
      </c>
      <c r="L17" s="9"/>
    </row>
    <row r="18" spans="1:18">
      <c r="A18" s="8"/>
      <c r="B18" s="8"/>
      <c r="C18" s="9"/>
      <c r="D18" s="10"/>
      <c r="E18" s="10"/>
      <c r="F18" s="9"/>
      <c r="G18" s="10"/>
      <c r="H18" s="10"/>
      <c r="I18" s="9"/>
      <c r="J18" s="10"/>
      <c r="K18" s="9"/>
      <c r="L18" s="9"/>
    </row>
    <row r="19" spans="1:18" ht="27.75" customHeight="1">
      <c r="A19" s="168" t="s">
        <v>221</v>
      </c>
      <c r="B19" s="168"/>
      <c r="C19" s="168"/>
      <c r="D19" s="168"/>
      <c r="E19" s="168"/>
      <c r="F19" s="168"/>
      <c r="G19" s="168"/>
      <c r="H19" s="168"/>
      <c r="I19" s="168"/>
      <c r="J19" s="168"/>
      <c r="K19" s="168"/>
      <c r="L19" s="9"/>
      <c r="M19" s="182" t="s">
        <v>222</v>
      </c>
      <c r="N19" s="182"/>
      <c r="O19" s="182"/>
      <c r="P19" s="182"/>
      <c r="Q19" s="182"/>
      <c r="R19" s="182"/>
    </row>
    <row r="20" spans="1:18" ht="36.75" customHeight="1">
      <c r="A20" s="94" t="s">
        <v>220</v>
      </c>
      <c r="B20" s="160" t="s">
        <v>21</v>
      </c>
      <c r="C20" s="160"/>
      <c r="D20" s="160"/>
      <c r="E20" s="179" t="s">
        <v>22</v>
      </c>
      <c r="F20" s="180"/>
      <c r="G20" s="181"/>
      <c r="H20" s="179" t="s">
        <v>23</v>
      </c>
      <c r="I20" s="180"/>
      <c r="J20" s="181"/>
      <c r="K20" s="83" t="s">
        <v>54</v>
      </c>
      <c r="L20" s="86"/>
      <c r="M20" s="182" t="s">
        <v>223</v>
      </c>
      <c r="N20" s="182"/>
      <c r="O20" s="182"/>
      <c r="P20" s="182"/>
      <c r="Q20" s="182"/>
      <c r="R20" s="182"/>
    </row>
    <row r="21" spans="1:18">
      <c r="A21" s="165">
        <v>2018</v>
      </c>
      <c r="B21" s="172">
        <v>39522</v>
      </c>
      <c r="C21" s="173"/>
      <c r="D21" s="174"/>
      <c r="E21" s="172">
        <v>10705</v>
      </c>
      <c r="F21" s="173"/>
      <c r="G21" s="174"/>
      <c r="H21" s="172">
        <v>18390</v>
      </c>
      <c r="I21" s="173"/>
      <c r="J21" s="174"/>
      <c r="K21" s="69">
        <v>68617</v>
      </c>
      <c r="L21" s="87"/>
      <c r="M21" s="182" t="s">
        <v>215</v>
      </c>
      <c r="N21" s="182"/>
      <c r="O21" s="182"/>
      <c r="P21" s="182"/>
      <c r="Q21" s="182"/>
      <c r="R21" s="182"/>
    </row>
    <row r="22" spans="1:18">
      <c r="A22" s="166">
        <v>2018</v>
      </c>
      <c r="B22" s="169">
        <v>0.57599999999999996</v>
      </c>
      <c r="C22" s="170"/>
      <c r="D22" s="171"/>
      <c r="E22" s="169">
        <v>0.156</v>
      </c>
      <c r="F22" s="170"/>
      <c r="G22" s="171"/>
      <c r="H22" s="169">
        <v>0.26800000000000002</v>
      </c>
      <c r="I22" s="170"/>
      <c r="J22" s="171"/>
      <c r="K22" s="84">
        <v>1</v>
      </c>
      <c r="L22" s="88"/>
      <c r="M22" s="182" t="s">
        <v>184</v>
      </c>
      <c r="N22" s="182"/>
      <c r="O22" s="182"/>
      <c r="P22" s="182"/>
      <c r="Q22" s="182"/>
      <c r="R22" s="182"/>
    </row>
    <row r="23" spans="1:18">
      <c r="A23" s="165">
        <v>2019</v>
      </c>
      <c r="B23" s="172">
        <v>41519</v>
      </c>
      <c r="C23" s="173"/>
      <c r="D23" s="174"/>
      <c r="E23" s="172">
        <v>12390</v>
      </c>
      <c r="F23" s="173"/>
      <c r="G23" s="174"/>
      <c r="H23" s="172">
        <v>18725</v>
      </c>
      <c r="I23" s="173"/>
      <c r="J23" s="174"/>
      <c r="K23" s="69">
        <v>72634</v>
      </c>
      <c r="L23" s="87"/>
      <c r="M23" s="182" t="s">
        <v>185</v>
      </c>
      <c r="N23" s="182"/>
      <c r="O23" s="182"/>
      <c r="P23" s="182"/>
      <c r="Q23" s="182"/>
      <c r="R23" s="182"/>
    </row>
    <row r="24" spans="1:18">
      <c r="A24" s="166"/>
      <c r="B24" s="169">
        <v>0.5716</v>
      </c>
      <c r="C24" s="170"/>
      <c r="D24" s="171"/>
      <c r="E24" s="169">
        <v>0.1706</v>
      </c>
      <c r="F24" s="170"/>
      <c r="G24" s="171"/>
      <c r="H24" s="169">
        <v>0.25779999999999997</v>
      </c>
      <c r="I24" s="170"/>
      <c r="J24" s="171"/>
      <c r="K24" s="84">
        <v>1</v>
      </c>
      <c r="L24" s="88"/>
      <c r="M24" s="7"/>
    </row>
    <row r="25" spans="1:18">
      <c r="A25" s="68" t="s">
        <v>44</v>
      </c>
      <c r="B25" s="183">
        <v>5.0500000000000003E-2</v>
      </c>
      <c r="C25" s="184"/>
      <c r="D25" s="185"/>
      <c r="E25" s="183">
        <v>0.15740000000000001</v>
      </c>
      <c r="F25" s="184"/>
      <c r="G25" s="185"/>
      <c r="H25" s="183">
        <v>1.8200000000000001E-2</v>
      </c>
      <c r="I25" s="184"/>
      <c r="J25" s="185"/>
      <c r="K25" s="92">
        <v>5.8500000000000003E-2</v>
      </c>
      <c r="L25" s="88"/>
      <c r="M25" s="7"/>
    </row>
    <row r="26" spans="1:18">
      <c r="M26" s="7"/>
    </row>
    <row r="27" spans="1:18">
      <c r="B27" s="6"/>
      <c r="D27" s="7"/>
      <c r="E27" s="6"/>
      <c r="G27" s="7"/>
      <c r="H27" s="6"/>
      <c r="J27" s="7"/>
      <c r="K27" s="6"/>
    </row>
    <row r="28" spans="1:18">
      <c r="B28" s="6"/>
      <c r="D28" s="7"/>
      <c r="E28" s="6"/>
      <c r="G28" s="7"/>
      <c r="H28" s="6"/>
      <c r="J28" s="7"/>
      <c r="K28" s="6"/>
    </row>
    <row r="29" spans="1:18">
      <c r="B29" s="6"/>
      <c r="D29" s="7"/>
      <c r="E29" s="6"/>
      <c r="G29" s="7"/>
      <c r="H29" s="6"/>
      <c r="J29" s="7"/>
      <c r="K29" s="6"/>
    </row>
    <row r="30" spans="1:18">
      <c r="B30" s="6"/>
      <c r="D30" s="7"/>
      <c r="E30" s="6"/>
      <c r="G30" s="7"/>
      <c r="H30" s="6"/>
      <c r="J30" s="7"/>
      <c r="K30" s="6"/>
    </row>
    <row r="31" spans="1:18">
      <c r="B31" s="6"/>
      <c r="C31" s="6"/>
      <c r="D31" s="7"/>
      <c r="E31" s="6"/>
      <c r="F31" s="6"/>
      <c r="G31" s="7"/>
      <c r="H31" s="6"/>
      <c r="I31" s="6"/>
      <c r="J31" s="7"/>
      <c r="K31" s="6"/>
    </row>
    <row r="32" spans="1:18">
      <c r="B32" s="6"/>
      <c r="C32" s="6"/>
      <c r="D32" s="7"/>
      <c r="E32" s="6"/>
      <c r="F32" s="6"/>
      <c r="G32" s="7"/>
      <c r="H32" s="6"/>
      <c r="I32" s="6"/>
      <c r="J32" s="7"/>
      <c r="K32" s="6"/>
    </row>
    <row r="33" spans="2:11">
      <c r="B33" s="6"/>
      <c r="C33" s="6"/>
      <c r="D33" s="7"/>
      <c r="E33" s="6"/>
      <c r="F33" s="6"/>
      <c r="G33" s="7"/>
      <c r="H33" s="6"/>
      <c r="I33" s="6"/>
      <c r="J33" s="7"/>
      <c r="K33" s="6"/>
    </row>
    <row r="34" spans="2:11">
      <c r="B34" s="6"/>
      <c r="C34" s="6"/>
      <c r="D34" s="7"/>
      <c r="E34" s="6"/>
      <c r="F34" s="6"/>
      <c r="G34" s="7"/>
      <c r="H34" s="6"/>
      <c r="I34" s="6"/>
      <c r="J34" s="7"/>
      <c r="K34" s="6"/>
    </row>
    <row r="35" spans="2:11">
      <c r="B35" s="6"/>
      <c r="C35" s="6"/>
      <c r="D35" s="7"/>
      <c r="E35" s="6"/>
      <c r="F35" s="6"/>
      <c r="G35" s="7"/>
      <c r="H35" s="6"/>
      <c r="I35" s="6"/>
      <c r="J35" s="7"/>
      <c r="K35" s="6"/>
    </row>
    <row r="36" spans="2:11">
      <c r="B36" s="6"/>
      <c r="C36" s="6"/>
      <c r="D36" s="7"/>
      <c r="E36" s="6"/>
      <c r="F36" s="6"/>
      <c r="G36" s="7"/>
      <c r="H36" s="6"/>
      <c r="I36" s="6"/>
      <c r="J36" s="7"/>
      <c r="K36" s="6"/>
    </row>
    <row r="37" spans="2:11">
      <c r="B37" s="6"/>
      <c r="C37" s="6"/>
      <c r="D37" s="7"/>
      <c r="E37" s="6"/>
      <c r="F37" s="6"/>
      <c r="G37" s="7"/>
      <c r="H37" s="6"/>
      <c r="I37" s="6"/>
      <c r="J37" s="7"/>
      <c r="K37" s="6"/>
    </row>
    <row r="38" spans="2:11">
      <c r="B38" s="6"/>
      <c r="C38" s="6"/>
      <c r="D38" s="7"/>
      <c r="E38" s="6"/>
      <c r="F38" s="6"/>
      <c r="G38" s="7"/>
      <c r="H38" s="6"/>
      <c r="I38" s="6"/>
      <c r="J38" s="7"/>
      <c r="K38" s="6"/>
    </row>
  </sheetData>
  <mergeCells count="35">
    <mergeCell ref="M22:R22"/>
    <mergeCell ref="M23:R23"/>
    <mergeCell ref="B21:D21"/>
    <mergeCell ref="B23:D23"/>
    <mergeCell ref="E5:F5"/>
    <mergeCell ref="H5:I5"/>
    <mergeCell ref="K4:K5"/>
    <mergeCell ref="M19:R19"/>
    <mergeCell ref="M21:R21"/>
    <mergeCell ref="H25:J25"/>
    <mergeCell ref="B24:D24"/>
    <mergeCell ref="E24:G24"/>
    <mergeCell ref="B25:D25"/>
    <mergeCell ref="E22:G22"/>
    <mergeCell ref="E25:G25"/>
    <mergeCell ref="E23:G23"/>
    <mergeCell ref="H23:J23"/>
    <mergeCell ref="B22:D22"/>
    <mergeCell ref="H22:J22"/>
    <mergeCell ref="A23:A24"/>
    <mergeCell ref="A21:A22"/>
    <mergeCell ref="A1:R1"/>
    <mergeCell ref="A3:K3"/>
    <mergeCell ref="A19:K19"/>
    <mergeCell ref="H24:J24"/>
    <mergeCell ref="E21:G21"/>
    <mergeCell ref="H21:J21"/>
    <mergeCell ref="E4:G4"/>
    <mergeCell ref="B4:D4"/>
    <mergeCell ref="H4:J4"/>
    <mergeCell ref="B20:D20"/>
    <mergeCell ref="E20:G20"/>
    <mergeCell ref="H20:J20"/>
    <mergeCell ref="M20:R20"/>
    <mergeCell ref="B5:C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2"/>
  <sheetViews>
    <sheetView topLeftCell="A4" workbookViewId="0">
      <selection activeCell="A13" sqref="A13"/>
    </sheetView>
  </sheetViews>
  <sheetFormatPr baseColWidth="10" defaultRowHeight="14.5"/>
  <cols>
    <col min="2" max="2" width="13.54296875" customWidth="1"/>
    <col min="3" max="3" width="12" customWidth="1"/>
    <col min="5" max="5" width="12" customWidth="1"/>
  </cols>
  <sheetData>
    <row r="1" spans="1:18" ht="18.5">
      <c r="A1" s="148" t="s">
        <v>226</v>
      </c>
      <c r="B1" s="148"/>
      <c r="C1" s="148"/>
      <c r="D1" s="148"/>
      <c r="E1" s="148"/>
      <c r="F1" s="148"/>
      <c r="G1" s="148"/>
      <c r="H1" s="148"/>
      <c r="I1" s="148"/>
      <c r="J1" s="148"/>
      <c r="K1" s="148"/>
      <c r="L1" s="148"/>
      <c r="M1" s="148"/>
      <c r="N1" s="148"/>
      <c r="O1" s="100"/>
      <c r="P1" s="100"/>
      <c r="Q1" s="100"/>
      <c r="R1" s="100"/>
    </row>
    <row r="2" spans="1:18">
      <c r="A2" s="14"/>
      <c r="J2" s="12"/>
    </row>
    <row r="3" spans="1:18" ht="39">
      <c r="A3" s="189" t="s">
        <v>77</v>
      </c>
      <c r="B3" s="190"/>
      <c r="C3" s="16" t="s">
        <v>56</v>
      </c>
      <c r="D3" s="15" t="s">
        <v>24</v>
      </c>
      <c r="E3" s="15" t="s">
        <v>26</v>
      </c>
      <c r="F3" s="15" t="s">
        <v>25</v>
      </c>
      <c r="G3" s="15" t="s">
        <v>120</v>
      </c>
      <c r="H3" s="15" t="s">
        <v>42</v>
      </c>
      <c r="I3" s="78" t="s">
        <v>214</v>
      </c>
    </row>
    <row r="4" spans="1:18">
      <c r="A4" s="187" t="s">
        <v>21</v>
      </c>
      <c r="B4" s="101" t="s">
        <v>16</v>
      </c>
      <c r="C4" s="102">
        <v>882</v>
      </c>
      <c r="D4" s="103">
        <v>1299</v>
      </c>
      <c r="E4" s="103">
        <v>15153</v>
      </c>
      <c r="F4" s="103">
        <v>16434</v>
      </c>
      <c r="G4" s="103">
        <v>7751</v>
      </c>
      <c r="H4" s="102">
        <v>41519</v>
      </c>
      <c r="I4" s="104">
        <v>0.5716</v>
      </c>
    </row>
    <row r="5" spans="1:18">
      <c r="A5" s="188"/>
      <c r="B5" s="101" t="s">
        <v>213</v>
      </c>
      <c r="C5" s="104">
        <v>2.12E-2</v>
      </c>
      <c r="D5" s="104">
        <v>3.1300000000000001E-2</v>
      </c>
      <c r="E5" s="125">
        <v>0.3649</v>
      </c>
      <c r="F5" s="104">
        <v>0.39579999999999999</v>
      </c>
      <c r="G5" s="104">
        <v>0.1867</v>
      </c>
      <c r="H5" s="104">
        <v>1</v>
      </c>
      <c r="I5" s="105"/>
    </row>
    <row r="6" spans="1:18">
      <c r="A6" s="187" t="s">
        <v>22</v>
      </c>
      <c r="B6" s="101" t="s">
        <v>16</v>
      </c>
      <c r="C6" s="102">
        <v>279</v>
      </c>
      <c r="D6" s="103">
        <v>353</v>
      </c>
      <c r="E6" s="103">
        <v>2215</v>
      </c>
      <c r="F6" s="103">
        <v>4941</v>
      </c>
      <c r="G6" s="103">
        <v>4601</v>
      </c>
      <c r="H6" s="102">
        <v>12390</v>
      </c>
      <c r="I6" s="104">
        <v>0.1706</v>
      </c>
    </row>
    <row r="7" spans="1:18">
      <c r="A7" s="188"/>
      <c r="B7" s="101" t="s">
        <v>213</v>
      </c>
      <c r="C7" s="104">
        <v>2.2499999999999999E-2</v>
      </c>
      <c r="D7" s="104">
        <v>2.8500000000000001E-2</v>
      </c>
      <c r="E7" s="104">
        <v>0.17879999999999999</v>
      </c>
      <c r="F7" s="104">
        <v>0.39879999999999999</v>
      </c>
      <c r="G7" s="104">
        <v>0.37130000000000002</v>
      </c>
      <c r="H7" s="104">
        <v>1</v>
      </c>
      <c r="I7" s="105"/>
    </row>
    <row r="8" spans="1:18">
      <c r="A8" s="187" t="s">
        <v>23</v>
      </c>
      <c r="B8" s="101" t="s">
        <v>16</v>
      </c>
      <c r="C8" s="102">
        <v>272</v>
      </c>
      <c r="D8" s="103">
        <v>5066</v>
      </c>
      <c r="E8" s="103">
        <v>7605</v>
      </c>
      <c r="F8" s="103">
        <v>3504</v>
      </c>
      <c r="G8" s="103">
        <v>2279</v>
      </c>
      <c r="H8" s="102">
        <v>18725</v>
      </c>
      <c r="I8" s="104">
        <v>0.25779999999999997</v>
      </c>
    </row>
    <row r="9" spans="1:18">
      <c r="A9" s="188"/>
      <c r="B9" s="101" t="s">
        <v>213</v>
      </c>
      <c r="C9" s="104">
        <v>1.46E-2</v>
      </c>
      <c r="D9" s="104">
        <v>0.27050000000000002</v>
      </c>
      <c r="E9" s="104">
        <v>0.40610000000000002</v>
      </c>
      <c r="F9" s="104">
        <v>0.18709999999999999</v>
      </c>
      <c r="G9" s="104">
        <v>0.1217</v>
      </c>
      <c r="H9" s="104">
        <v>1</v>
      </c>
      <c r="I9" s="106"/>
    </row>
    <row r="10" spans="1:18">
      <c r="A10" s="187" t="s">
        <v>42</v>
      </c>
      <c r="B10" s="101" t="s">
        <v>16</v>
      </c>
      <c r="C10" s="107">
        <v>1434</v>
      </c>
      <c r="D10" s="107">
        <v>6718</v>
      </c>
      <c r="E10" s="107">
        <v>24972</v>
      </c>
      <c r="F10" s="107">
        <v>24879</v>
      </c>
      <c r="G10" s="107">
        <v>14631</v>
      </c>
      <c r="H10" s="107">
        <v>72634</v>
      </c>
      <c r="I10" s="106">
        <v>0</v>
      </c>
    </row>
    <row r="11" spans="1:18">
      <c r="A11" s="188"/>
      <c r="B11" s="101" t="s">
        <v>213</v>
      </c>
      <c r="C11" s="108">
        <v>1.9699999999999999E-2</v>
      </c>
      <c r="D11" s="108">
        <v>9.2499999999999999E-2</v>
      </c>
      <c r="E11" s="108">
        <v>0.34379999999999999</v>
      </c>
      <c r="F11" s="108">
        <v>0.34250000000000003</v>
      </c>
      <c r="G11" s="108">
        <v>0.2014</v>
      </c>
      <c r="H11" s="108">
        <v>1</v>
      </c>
      <c r="I11" s="106"/>
    </row>
    <row r="12" spans="1:18" ht="41.25" customHeight="1">
      <c r="A12" s="186" t="s">
        <v>251</v>
      </c>
      <c r="B12" s="186"/>
      <c r="C12" s="186"/>
      <c r="D12" s="186"/>
      <c r="E12" s="186"/>
      <c r="F12" s="186"/>
      <c r="G12" s="186"/>
      <c r="H12" s="186"/>
      <c r="I12" s="186"/>
    </row>
    <row r="14" spans="1:18">
      <c r="A14" s="192" t="s">
        <v>213</v>
      </c>
      <c r="B14" s="193" t="s">
        <v>24</v>
      </c>
      <c r="C14" s="193" t="s">
        <v>26</v>
      </c>
      <c r="D14" s="193" t="s">
        <v>25</v>
      </c>
      <c r="E14" s="193" t="s">
        <v>120</v>
      </c>
      <c r="F14" s="191" t="s">
        <v>56</v>
      </c>
      <c r="G14" s="193" t="s">
        <v>54</v>
      </c>
    </row>
    <row r="15" spans="1:18">
      <c r="A15" s="192"/>
      <c r="B15" s="193"/>
      <c r="C15" s="193"/>
      <c r="D15" s="193"/>
      <c r="E15" s="193"/>
      <c r="F15" s="191"/>
      <c r="G15" s="193"/>
    </row>
    <row r="16" spans="1:18">
      <c r="A16" s="80" t="s">
        <v>23</v>
      </c>
      <c r="B16" s="81">
        <f>ROUND(100*D9,0)</f>
        <v>27</v>
      </c>
      <c r="C16" s="81">
        <f t="shared" ref="C16:E16" si="0">ROUND(100*E9,0)</f>
        <v>41</v>
      </c>
      <c r="D16" s="81">
        <f t="shared" si="0"/>
        <v>19</v>
      </c>
      <c r="E16" s="81">
        <f t="shared" si="0"/>
        <v>12</v>
      </c>
      <c r="F16" s="81">
        <f>ROUND(100*C9,0)</f>
        <v>1</v>
      </c>
      <c r="G16" s="81">
        <v>100</v>
      </c>
    </row>
    <row r="17" spans="1:15">
      <c r="A17" s="80" t="s">
        <v>22</v>
      </c>
      <c r="B17" s="81">
        <f>ROUND(100*D7,0)</f>
        <v>3</v>
      </c>
      <c r="C17" s="81">
        <f t="shared" ref="C17:E17" si="1">ROUND(100*E7,0)</f>
        <v>18</v>
      </c>
      <c r="D17" s="81">
        <f t="shared" si="1"/>
        <v>40</v>
      </c>
      <c r="E17" s="81">
        <f t="shared" si="1"/>
        <v>37</v>
      </c>
      <c r="F17" s="81">
        <f>ROUND(100*C7,0)</f>
        <v>2</v>
      </c>
      <c r="G17" s="81">
        <v>100</v>
      </c>
    </row>
    <row r="18" spans="1:15" ht="27" customHeight="1">
      <c r="A18" s="80" t="s">
        <v>21</v>
      </c>
      <c r="B18" s="81">
        <f>ROUND(100*D5,0)</f>
        <v>3</v>
      </c>
      <c r="C18" s="81">
        <f t="shared" ref="C18:E18" si="2">ROUND(100*E5,0)</f>
        <v>36</v>
      </c>
      <c r="D18" s="81">
        <f t="shared" si="2"/>
        <v>40</v>
      </c>
      <c r="E18" s="81">
        <f t="shared" si="2"/>
        <v>19</v>
      </c>
      <c r="F18" s="81">
        <f>ROUND(100*C5,0)</f>
        <v>2</v>
      </c>
      <c r="G18" s="81">
        <v>100</v>
      </c>
      <c r="J18" s="152" t="s">
        <v>222</v>
      </c>
      <c r="K18" s="152"/>
      <c r="L18" s="152"/>
      <c r="M18" s="152"/>
      <c r="N18" s="152"/>
      <c r="O18" s="152"/>
    </row>
    <row r="19" spans="1:15" ht="15" customHeight="1">
      <c r="A19" s="80" t="s">
        <v>42</v>
      </c>
      <c r="B19" s="81">
        <f>ROUND(100*D11,0)</f>
        <v>9</v>
      </c>
      <c r="C19" s="81">
        <f t="shared" ref="C19:E19" si="3">ROUND(100*E11,0)</f>
        <v>34</v>
      </c>
      <c r="D19" s="81">
        <f t="shared" si="3"/>
        <v>34</v>
      </c>
      <c r="E19" s="81">
        <f t="shared" si="3"/>
        <v>20</v>
      </c>
      <c r="F19" s="81">
        <f>ROUND(100*C11,0)</f>
        <v>2</v>
      </c>
      <c r="G19" s="81">
        <v>100</v>
      </c>
      <c r="J19" s="152" t="s">
        <v>227</v>
      </c>
      <c r="K19" s="152"/>
      <c r="L19" s="152"/>
      <c r="M19" s="152"/>
      <c r="N19" s="152"/>
      <c r="O19" s="152"/>
    </row>
    <row r="20" spans="1:15" ht="15" customHeight="1">
      <c r="J20" s="152" t="s">
        <v>184</v>
      </c>
      <c r="K20" s="152"/>
      <c r="L20" s="152"/>
      <c r="M20" s="152"/>
      <c r="N20" s="152"/>
      <c r="O20" s="152"/>
    </row>
    <row r="21" spans="1:15" ht="15" customHeight="1">
      <c r="A21" s="194" t="s">
        <v>234</v>
      </c>
      <c r="B21" s="194"/>
      <c r="C21" s="194"/>
      <c r="D21" s="194"/>
      <c r="E21" s="194"/>
      <c r="F21" s="194"/>
      <c r="G21" s="194"/>
      <c r="H21" s="194"/>
      <c r="I21" s="194"/>
      <c r="J21" s="152" t="s">
        <v>185</v>
      </c>
      <c r="K21" s="152"/>
      <c r="L21" s="152"/>
      <c r="M21" s="152"/>
      <c r="N21" s="152"/>
      <c r="O21" s="152"/>
    </row>
    <row r="22" spans="1:15">
      <c r="J22" s="152"/>
      <c r="K22" s="152"/>
      <c r="L22" s="152"/>
      <c r="M22" s="152"/>
      <c r="N22" s="152"/>
      <c r="O22" s="152"/>
    </row>
    <row r="23" spans="1:15">
      <c r="J23" s="152"/>
      <c r="K23" s="152"/>
      <c r="L23" s="152"/>
      <c r="M23" s="152"/>
      <c r="N23" s="152"/>
      <c r="O23" s="152"/>
    </row>
    <row r="24" spans="1:15" ht="15" customHeight="1">
      <c r="J24" s="152"/>
      <c r="K24" s="152"/>
      <c r="L24" s="152"/>
      <c r="M24" s="152"/>
      <c r="N24" s="152"/>
      <c r="O24" s="152"/>
    </row>
    <row r="25" spans="1:15">
      <c r="J25" s="152"/>
      <c r="K25" s="152"/>
      <c r="L25" s="152"/>
      <c r="M25" s="152"/>
      <c r="N25" s="152"/>
      <c r="O25" s="152"/>
    </row>
    <row r="42" spans="1:9" ht="36.75" customHeight="1">
      <c r="A42" s="149" t="s">
        <v>121</v>
      </c>
      <c r="B42" s="149"/>
      <c r="C42" s="149"/>
      <c r="D42" s="149"/>
      <c r="E42" s="149"/>
      <c r="F42" s="149"/>
      <c r="G42" s="149"/>
      <c r="H42" s="149"/>
      <c r="I42" s="149"/>
    </row>
    <row r="45" spans="1:9">
      <c r="B45" s="6">
        <f>ROUND(C4,0)</f>
        <v>882</v>
      </c>
      <c r="C45" s="6">
        <f t="shared" ref="C45:G45" si="4">ROUND(D4,0)</f>
        <v>1299</v>
      </c>
      <c r="D45" s="6">
        <f t="shared" si="4"/>
        <v>15153</v>
      </c>
      <c r="E45" s="6">
        <f t="shared" si="4"/>
        <v>16434</v>
      </c>
      <c r="F45" s="6">
        <f t="shared" si="4"/>
        <v>7751</v>
      </c>
      <c r="G45" s="6">
        <f t="shared" si="4"/>
        <v>41519</v>
      </c>
      <c r="H45" s="6">
        <f>ROUND(I4,4)</f>
        <v>0.5716</v>
      </c>
      <c r="I45" s="6"/>
    </row>
    <row r="46" spans="1:9">
      <c r="B46" s="109">
        <f>ROUND(C5,4)</f>
        <v>2.12E-2</v>
      </c>
      <c r="C46" s="109">
        <f t="shared" ref="C46:G46" si="5">ROUND(D5,4)</f>
        <v>3.1300000000000001E-2</v>
      </c>
      <c r="D46" s="109">
        <f t="shared" si="5"/>
        <v>0.3649</v>
      </c>
      <c r="E46" s="109">
        <f t="shared" si="5"/>
        <v>0.39579999999999999</v>
      </c>
      <c r="F46" s="109">
        <f t="shared" si="5"/>
        <v>0.1867</v>
      </c>
      <c r="G46" s="109">
        <f t="shared" si="5"/>
        <v>1</v>
      </c>
      <c r="H46" s="109"/>
      <c r="I46" s="109"/>
    </row>
    <row r="47" spans="1:9">
      <c r="B47" s="6">
        <f t="shared" ref="B47:G47" si="6">ROUND(C6,0)</f>
        <v>279</v>
      </c>
      <c r="C47" s="6">
        <f t="shared" si="6"/>
        <v>353</v>
      </c>
      <c r="D47" s="6">
        <f t="shared" si="6"/>
        <v>2215</v>
      </c>
      <c r="E47" s="6">
        <f t="shared" si="6"/>
        <v>4941</v>
      </c>
      <c r="F47" s="6">
        <f t="shared" si="6"/>
        <v>4601</v>
      </c>
      <c r="G47" s="6">
        <f t="shared" si="6"/>
        <v>12390</v>
      </c>
      <c r="H47" s="6">
        <f>ROUND(I6,4)</f>
        <v>0.1706</v>
      </c>
      <c r="I47" s="6"/>
    </row>
    <row r="48" spans="1:9">
      <c r="B48" s="109">
        <f t="shared" ref="B48:G48" si="7">ROUND(C7,4)</f>
        <v>2.2499999999999999E-2</v>
      </c>
      <c r="C48" s="109">
        <f t="shared" si="7"/>
        <v>2.8500000000000001E-2</v>
      </c>
      <c r="D48" s="109">
        <f t="shared" si="7"/>
        <v>0.17879999999999999</v>
      </c>
      <c r="E48" s="109">
        <f t="shared" si="7"/>
        <v>0.39879999999999999</v>
      </c>
      <c r="F48" s="109">
        <f t="shared" si="7"/>
        <v>0.37130000000000002</v>
      </c>
      <c r="G48" s="109">
        <f t="shared" si="7"/>
        <v>1</v>
      </c>
      <c r="H48" s="109"/>
      <c r="I48" s="109"/>
    </row>
    <row r="49" spans="2:9">
      <c r="B49" s="6">
        <f t="shared" ref="B49:G49" si="8">ROUND(C8,0)</f>
        <v>272</v>
      </c>
      <c r="C49" s="6">
        <f t="shared" si="8"/>
        <v>5066</v>
      </c>
      <c r="D49" s="6">
        <f t="shared" si="8"/>
        <v>7605</v>
      </c>
      <c r="E49" s="6">
        <f t="shared" si="8"/>
        <v>3504</v>
      </c>
      <c r="F49" s="6">
        <f t="shared" si="8"/>
        <v>2279</v>
      </c>
      <c r="G49" s="6">
        <f t="shared" si="8"/>
        <v>18725</v>
      </c>
      <c r="H49" s="6">
        <f>ROUND(I8,4)</f>
        <v>0.25779999999999997</v>
      </c>
      <c r="I49" s="6"/>
    </row>
    <row r="50" spans="2:9">
      <c r="B50" s="109">
        <f t="shared" ref="B50:G50" si="9">ROUND(C9,4)</f>
        <v>1.46E-2</v>
      </c>
      <c r="C50" s="109">
        <f t="shared" si="9"/>
        <v>0.27050000000000002</v>
      </c>
      <c r="D50" s="109">
        <f t="shared" si="9"/>
        <v>0.40610000000000002</v>
      </c>
      <c r="E50" s="109">
        <f t="shared" si="9"/>
        <v>0.18709999999999999</v>
      </c>
      <c r="F50" s="109">
        <f t="shared" si="9"/>
        <v>0.1217</v>
      </c>
      <c r="G50" s="109">
        <f t="shared" si="9"/>
        <v>1</v>
      </c>
      <c r="H50" s="109"/>
      <c r="I50" s="109"/>
    </row>
    <row r="51" spans="2:9">
      <c r="B51" s="6">
        <f t="shared" ref="B51:G51" si="10">ROUND(C10,0)</f>
        <v>1434</v>
      </c>
      <c r="C51" s="6">
        <f t="shared" si="10"/>
        <v>6718</v>
      </c>
      <c r="D51" s="6">
        <f t="shared" si="10"/>
        <v>24972</v>
      </c>
      <c r="E51" s="6">
        <f t="shared" si="10"/>
        <v>24879</v>
      </c>
      <c r="F51" s="6">
        <f t="shared" si="10"/>
        <v>14631</v>
      </c>
      <c r="G51" s="6">
        <f t="shared" si="10"/>
        <v>72634</v>
      </c>
      <c r="H51" s="6">
        <f>ROUND(I10,4)</f>
        <v>0</v>
      </c>
      <c r="I51" s="6"/>
    </row>
    <row r="52" spans="2:9">
      <c r="B52" s="109">
        <f t="shared" ref="B52:G52" si="11">ROUND(C11,4)</f>
        <v>1.9699999999999999E-2</v>
      </c>
      <c r="C52" s="109">
        <f t="shared" si="11"/>
        <v>9.2499999999999999E-2</v>
      </c>
      <c r="D52" s="109">
        <f t="shared" si="11"/>
        <v>0.34379999999999999</v>
      </c>
      <c r="E52" s="109">
        <f t="shared" si="11"/>
        <v>0.34250000000000003</v>
      </c>
      <c r="F52" s="109">
        <f t="shared" si="11"/>
        <v>0.2014</v>
      </c>
      <c r="G52" s="109">
        <f t="shared" si="11"/>
        <v>1</v>
      </c>
      <c r="H52" s="109"/>
      <c r="I52" s="109"/>
    </row>
  </sheetData>
  <mergeCells count="24">
    <mergeCell ref="J24:O24"/>
    <mergeCell ref="A42:I42"/>
    <mergeCell ref="A14:A15"/>
    <mergeCell ref="B14:B15"/>
    <mergeCell ref="C14:C15"/>
    <mergeCell ref="D14:D15"/>
    <mergeCell ref="E14:E15"/>
    <mergeCell ref="A21:I21"/>
    <mergeCell ref="J25:O25"/>
    <mergeCell ref="G14:G15"/>
    <mergeCell ref="J19:O19"/>
    <mergeCell ref="J20:O20"/>
    <mergeCell ref="J21:O21"/>
    <mergeCell ref="J22:O22"/>
    <mergeCell ref="J23:O23"/>
    <mergeCell ref="A1:N1"/>
    <mergeCell ref="J18:O18"/>
    <mergeCell ref="A12:I12"/>
    <mergeCell ref="A4:A5"/>
    <mergeCell ref="A6:A7"/>
    <mergeCell ref="A8:A9"/>
    <mergeCell ref="A10:A11"/>
    <mergeCell ref="A3:B3"/>
    <mergeCell ref="F14:F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1"/>
  <sheetViews>
    <sheetView workbookViewId="0">
      <selection sqref="A1:N1"/>
    </sheetView>
  </sheetViews>
  <sheetFormatPr baseColWidth="10" defaultRowHeight="14.5"/>
  <cols>
    <col min="1" max="1" width="13.26953125" style="11" customWidth="1"/>
    <col min="2" max="2" width="24.54296875" bestFit="1" customWidth="1"/>
  </cols>
  <sheetData>
    <row r="1" spans="1:14" ht="18.5">
      <c r="A1" s="148" t="s">
        <v>237</v>
      </c>
      <c r="B1" s="148"/>
      <c r="C1" s="148"/>
      <c r="D1" s="148"/>
      <c r="E1" s="148"/>
      <c r="F1" s="148"/>
      <c r="G1" s="148"/>
      <c r="H1" s="148"/>
      <c r="I1" s="148"/>
      <c r="J1" s="148"/>
      <c r="K1" s="148"/>
      <c r="L1" s="148"/>
      <c r="M1" s="148"/>
      <c r="N1" s="148"/>
    </row>
    <row r="3" spans="1:14">
      <c r="E3" s="12"/>
    </row>
    <row r="17" spans="1:11">
      <c r="A17" s="56" t="s">
        <v>184</v>
      </c>
    </row>
    <row r="18" spans="1:11">
      <c r="A18" s="56" t="s">
        <v>186</v>
      </c>
    </row>
    <row r="19" spans="1:11" s="119" customFormat="1" ht="30" customHeight="1">
      <c r="A19" s="127"/>
      <c r="C19" s="197" t="s">
        <v>235</v>
      </c>
      <c r="D19" s="197"/>
      <c r="E19" s="197" t="s">
        <v>236</v>
      </c>
      <c r="F19" s="197"/>
      <c r="H19" s="122"/>
      <c r="I19" s="122"/>
      <c r="J19" s="122"/>
      <c r="K19" s="122"/>
    </row>
    <row r="20" spans="1:11">
      <c r="A20" s="111"/>
      <c r="B20" s="120"/>
      <c r="C20" s="128">
        <v>2018</v>
      </c>
      <c r="D20" s="128">
        <v>2019</v>
      </c>
      <c r="E20" s="113">
        <v>2018</v>
      </c>
      <c r="F20" s="113">
        <v>2019</v>
      </c>
      <c r="H20" s="122"/>
      <c r="I20" s="122"/>
      <c r="J20" s="122"/>
      <c r="K20" s="122"/>
    </row>
    <row r="21" spans="1:11">
      <c r="A21" s="196" t="s">
        <v>65</v>
      </c>
      <c r="B21" s="115" t="s">
        <v>64</v>
      </c>
      <c r="C21" s="118">
        <v>6004</v>
      </c>
      <c r="D21" s="118">
        <v>6126</v>
      </c>
      <c r="E21" s="112">
        <v>8.7499999999999994E-2</v>
      </c>
      <c r="F21" s="112">
        <v>8.43E-2</v>
      </c>
      <c r="H21" s="123"/>
      <c r="I21" s="123"/>
      <c r="J21" s="116"/>
      <c r="K21" s="116"/>
    </row>
    <row r="22" spans="1:11">
      <c r="A22" s="196"/>
      <c r="B22" s="115" t="s">
        <v>63</v>
      </c>
      <c r="C22" s="118">
        <v>17180</v>
      </c>
      <c r="D22" s="118">
        <v>18197</v>
      </c>
      <c r="E22" s="112">
        <v>0.25040000000000001</v>
      </c>
      <c r="F22" s="112">
        <v>0.2505</v>
      </c>
      <c r="H22" s="123"/>
      <c r="I22" s="123"/>
      <c r="J22" s="116"/>
      <c r="K22" s="116"/>
    </row>
    <row r="23" spans="1:11">
      <c r="A23" s="196"/>
      <c r="B23" s="115" t="s">
        <v>62</v>
      </c>
      <c r="C23" s="118">
        <v>20963</v>
      </c>
      <c r="D23" s="118">
        <v>21931</v>
      </c>
      <c r="E23" s="112">
        <v>0.30549999999999999</v>
      </c>
      <c r="F23" s="112">
        <v>0.3019</v>
      </c>
      <c r="H23" s="123"/>
      <c r="I23" s="123"/>
      <c r="J23" s="116"/>
      <c r="K23" s="116"/>
    </row>
    <row r="24" spans="1:11">
      <c r="A24" s="196"/>
      <c r="B24" s="115" t="s">
        <v>61</v>
      </c>
      <c r="C24" s="118">
        <v>16753</v>
      </c>
      <c r="D24" s="118">
        <v>17729</v>
      </c>
      <c r="E24" s="112">
        <v>0.2442</v>
      </c>
      <c r="F24" s="112">
        <v>0.24410000000000001</v>
      </c>
      <c r="H24" s="123"/>
      <c r="I24" s="123"/>
      <c r="J24" s="116"/>
      <c r="K24" s="116"/>
    </row>
    <row r="25" spans="1:11">
      <c r="A25" s="196"/>
      <c r="B25" s="115" t="s">
        <v>60</v>
      </c>
      <c r="C25" s="118">
        <v>7189</v>
      </c>
      <c r="D25" s="118">
        <v>8014</v>
      </c>
      <c r="E25" s="112">
        <v>0.1048</v>
      </c>
      <c r="F25" s="112">
        <v>0.1103</v>
      </c>
      <c r="H25" s="123"/>
      <c r="I25" s="123"/>
      <c r="J25" s="116"/>
      <c r="K25" s="116"/>
    </row>
    <row r="26" spans="1:11">
      <c r="A26" s="196"/>
      <c r="B26" s="115" t="s">
        <v>59</v>
      </c>
      <c r="C26" s="118">
        <v>529</v>
      </c>
      <c r="D26" s="118">
        <v>637</v>
      </c>
      <c r="E26" s="112">
        <v>7.7000000000000002E-3</v>
      </c>
      <c r="F26" s="112">
        <v>8.8000000000000005E-3</v>
      </c>
      <c r="H26" s="123"/>
      <c r="I26" s="123"/>
      <c r="J26" s="116"/>
      <c r="K26" s="116"/>
    </row>
    <row r="27" spans="1:11">
      <c r="A27" s="196"/>
      <c r="B27" s="110" t="s">
        <v>42</v>
      </c>
      <c r="C27" s="82">
        <v>68617</v>
      </c>
      <c r="D27" s="82">
        <v>72634</v>
      </c>
      <c r="E27" s="114"/>
      <c r="F27" s="114"/>
      <c r="H27" s="123"/>
      <c r="I27" s="123"/>
      <c r="J27" s="116"/>
      <c r="K27" s="116"/>
    </row>
    <row r="28" spans="1:11" ht="22.5" customHeight="1">
      <c r="A28" s="195" t="s">
        <v>238</v>
      </c>
      <c r="B28" s="195"/>
      <c r="C28" s="195"/>
      <c r="D28" s="195"/>
      <c r="E28" s="195"/>
      <c r="F28" s="195"/>
      <c r="H28" s="122"/>
      <c r="I28" s="122"/>
      <c r="J28" s="122"/>
      <c r="K28" s="122"/>
    </row>
    <row r="29" spans="1:11">
      <c r="H29" s="122"/>
      <c r="I29" s="122"/>
      <c r="J29" s="122"/>
      <c r="K29" s="122"/>
    </row>
    <row r="30" spans="1:11">
      <c r="H30" s="122"/>
      <c r="I30" s="122"/>
      <c r="J30" s="122"/>
      <c r="K30" s="122"/>
    </row>
    <row r="31" spans="1:11">
      <c r="H31" s="122"/>
      <c r="I31" s="122"/>
      <c r="J31" s="122"/>
      <c r="K31" s="122"/>
    </row>
  </sheetData>
  <sortState xmlns:xlrd2="http://schemas.microsoft.com/office/spreadsheetml/2017/richdata2" ref="C30:E46">
    <sortCondition descending="1" ref="D30:D46"/>
  </sortState>
  <mergeCells count="5">
    <mergeCell ref="A28:F28"/>
    <mergeCell ref="A21:A27"/>
    <mergeCell ref="C19:D19"/>
    <mergeCell ref="E19:F19"/>
    <mergeCell ref="A1:N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2"/>
  <sheetViews>
    <sheetView workbookViewId="0">
      <selection activeCell="A5" sqref="A5:A8"/>
    </sheetView>
  </sheetViews>
  <sheetFormatPr baseColWidth="10" defaultRowHeight="14.5"/>
  <cols>
    <col min="1" max="1" width="36.7265625" bestFit="1" customWidth="1"/>
    <col min="2" max="2" width="20.81640625" customWidth="1"/>
    <col min="3" max="3" width="11" customWidth="1"/>
  </cols>
  <sheetData>
    <row r="1" spans="1:14" s="119" customFormat="1" ht="18.5">
      <c r="A1" s="148" t="s">
        <v>239</v>
      </c>
      <c r="B1" s="148"/>
      <c r="C1" s="148"/>
      <c r="D1" s="148"/>
      <c r="E1" s="148"/>
      <c r="F1" s="148"/>
      <c r="G1" s="148"/>
      <c r="H1" s="148"/>
      <c r="I1" s="148"/>
      <c r="J1" s="148"/>
      <c r="K1" s="148"/>
      <c r="L1" s="148"/>
      <c r="M1" s="148"/>
      <c r="N1" s="148"/>
    </row>
    <row r="2" spans="1:14">
      <c r="E2" s="12"/>
    </row>
    <row r="3" spans="1:14">
      <c r="A3" s="71" t="s">
        <v>77</v>
      </c>
      <c r="B3" s="71" t="s">
        <v>179</v>
      </c>
      <c r="C3" s="129" t="s">
        <v>113</v>
      </c>
      <c r="D3" s="129" t="s">
        <v>17</v>
      </c>
    </row>
    <row r="4" spans="1:14">
      <c r="A4" s="68" t="s">
        <v>37</v>
      </c>
      <c r="B4" s="126" t="s">
        <v>37</v>
      </c>
      <c r="C4" s="69">
        <v>3426</v>
      </c>
      <c r="D4" s="117">
        <v>4.7E-2</v>
      </c>
    </row>
    <row r="5" spans="1:14">
      <c r="A5" s="199" t="s">
        <v>58</v>
      </c>
      <c r="B5" s="126" t="s">
        <v>33</v>
      </c>
      <c r="C5" s="69">
        <v>5418</v>
      </c>
      <c r="D5" s="117">
        <v>7.4999999999999997E-2</v>
      </c>
    </row>
    <row r="6" spans="1:14">
      <c r="A6" s="200"/>
      <c r="B6" s="126" t="s">
        <v>34</v>
      </c>
      <c r="C6" s="69">
        <v>4801</v>
      </c>
      <c r="D6" s="117">
        <v>6.6000000000000003E-2</v>
      </c>
    </row>
    <row r="7" spans="1:14">
      <c r="A7" s="200"/>
      <c r="B7" s="126" t="s">
        <v>36</v>
      </c>
      <c r="C7" s="69">
        <v>3625</v>
      </c>
      <c r="D7" s="117">
        <v>0.05</v>
      </c>
    </row>
    <row r="8" spans="1:14">
      <c r="A8" s="201"/>
      <c r="B8" s="126" t="s">
        <v>38</v>
      </c>
      <c r="C8" s="69">
        <v>2797</v>
      </c>
      <c r="D8" s="117">
        <v>3.9E-2</v>
      </c>
    </row>
    <row r="9" spans="1:14">
      <c r="A9" s="199" t="s">
        <v>267</v>
      </c>
      <c r="B9" s="126" t="s">
        <v>30</v>
      </c>
      <c r="C9" s="69">
        <v>9478</v>
      </c>
      <c r="D9" s="117">
        <v>0.13</v>
      </c>
    </row>
    <row r="10" spans="1:14">
      <c r="A10" s="200"/>
      <c r="B10" s="126" t="s">
        <v>31</v>
      </c>
      <c r="C10" s="69">
        <v>7616</v>
      </c>
      <c r="D10" s="117">
        <v>0.105</v>
      </c>
    </row>
    <row r="11" spans="1:14">
      <c r="A11" s="200"/>
      <c r="B11" s="126" t="s">
        <v>32</v>
      </c>
      <c r="C11" s="69">
        <v>6468</v>
      </c>
      <c r="D11" s="117">
        <v>8.8999999999999996E-2</v>
      </c>
    </row>
    <row r="12" spans="1:14">
      <c r="A12" s="200"/>
      <c r="B12" s="126" t="s">
        <v>35</v>
      </c>
      <c r="C12" s="69">
        <v>4185</v>
      </c>
      <c r="D12" s="117">
        <v>5.8000000000000003E-2</v>
      </c>
    </row>
    <row r="13" spans="1:14" s="119" customFormat="1">
      <c r="A13" s="201"/>
      <c r="B13" s="126" t="s">
        <v>267</v>
      </c>
      <c r="C13" s="69">
        <v>8731</v>
      </c>
      <c r="D13" s="117">
        <f>12%</f>
        <v>0.12</v>
      </c>
    </row>
    <row r="14" spans="1:14">
      <c r="A14" s="199" t="s">
        <v>57</v>
      </c>
      <c r="B14" s="126" t="s">
        <v>40</v>
      </c>
      <c r="C14" s="69">
        <v>1938</v>
      </c>
      <c r="D14" s="117">
        <v>2.7E-2</v>
      </c>
    </row>
    <row r="15" spans="1:14">
      <c r="A15" s="200"/>
      <c r="B15" s="126" t="s">
        <v>39</v>
      </c>
      <c r="C15" s="69">
        <v>2165</v>
      </c>
      <c r="D15" s="117">
        <v>0.03</v>
      </c>
    </row>
    <row r="16" spans="1:14">
      <c r="A16" s="201"/>
      <c r="B16" s="126" t="s">
        <v>41</v>
      </c>
      <c r="C16" s="69">
        <f>C17-SUM(C4:C15)</f>
        <v>11986</v>
      </c>
      <c r="D16" s="117">
        <v>0.16500000000000001</v>
      </c>
    </row>
    <row r="17" spans="1:6">
      <c r="A17" s="202" t="s">
        <v>42</v>
      </c>
      <c r="B17" s="203"/>
      <c r="C17" s="72">
        <v>72634</v>
      </c>
      <c r="D17" s="68"/>
    </row>
    <row r="18" spans="1:6" ht="26.25" customHeight="1">
      <c r="A18" s="198" t="s">
        <v>240</v>
      </c>
      <c r="B18" s="198"/>
      <c r="C18" s="198"/>
      <c r="D18" s="198"/>
      <c r="E18" s="130"/>
      <c r="F18" s="130"/>
    </row>
    <row r="20" spans="1:6">
      <c r="C20" s="121"/>
    </row>
    <row r="21" spans="1:6">
      <c r="C21" s="121"/>
    </row>
    <row r="22" spans="1:6">
      <c r="C22" s="121"/>
    </row>
    <row r="23" spans="1:6">
      <c r="C23" s="121"/>
    </row>
    <row r="24" spans="1:6">
      <c r="C24" s="121"/>
    </row>
    <row r="25" spans="1:6">
      <c r="C25" s="121"/>
      <c r="E25" s="56" t="s">
        <v>184</v>
      </c>
    </row>
    <row r="26" spans="1:6">
      <c r="C26" s="121"/>
      <c r="E26" s="56" t="s">
        <v>186</v>
      </c>
    </row>
    <row r="27" spans="1:6">
      <c r="C27" s="121"/>
    </row>
    <row r="28" spans="1:6">
      <c r="C28" s="121"/>
    </row>
    <row r="29" spans="1:6">
      <c r="C29" s="121"/>
    </row>
    <row r="30" spans="1:6">
      <c r="C30" s="121"/>
    </row>
    <row r="31" spans="1:6">
      <c r="C31" s="121"/>
    </row>
    <row r="32" spans="1:6">
      <c r="C32" s="121"/>
    </row>
  </sheetData>
  <mergeCells count="6">
    <mergeCell ref="A18:D18"/>
    <mergeCell ref="A9:A13"/>
    <mergeCell ref="A1:N1"/>
    <mergeCell ref="A14:A16"/>
    <mergeCell ref="A5:A8"/>
    <mergeCell ref="A17:B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N58"/>
  <sheetViews>
    <sheetView workbookViewId="0">
      <selection activeCell="D15" sqref="D15:D53"/>
    </sheetView>
  </sheetViews>
  <sheetFormatPr baseColWidth="10" defaultRowHeight="14.5"/>
  <cols>
    <col min="1" max="1" width="24.54296875" customWidth="1"/>
    <col min="2" max="2" width="12.7265625" customWidth="1"/>
  </cols>
  <sheetData>
    <row r="1" spans="1:14" s="119" customFormat="1" ht="18.5">
      <c r="A1" s="148" t="s">
        <v>241</v>
      </c>
      <c r="B1" s="148"/>
      <c r="C1" s="148"/>
      <c r="D1" s="148"/>
      <c r="E1" s="148"/>
      <c r="F1" s="148"/>
      <c r="G1" s="148"/>
      <c r="H1" s="148"/>
      <c r="I1" s="148"/>
      <c r="J1" s="148"/>
      <c r="K1" s="148"/>
      <c r="L1" s="148"/>
      <c r="M1" s="148"/>
      <c r="N1" s="148"/>
    </row>
    <row r="2" spans="1:14" s="119" customFormat="1" ht="18.5">
      <c r="A2" s="91"/>
      <c r="B2" s="91"/>
      <c r="C2" s="91"/>
      <c r="D2" s="91"/>
      <c r="E2" s="91"/>
      <c r="F2" s="91"/>
      <c r="G2" s="91"/>
      <c r="H2" s="91"/>
      <c r="I2" s="91"/>
      <c r="J2" s="91"/>
      <c r="K2" s="91"/>
      <c r="L2" s="91"/>
      <c r="M2" s="91"/>
      <c r="N2" s="91"/>
    </row>
    <row r="3" spans="1:14" ht="26">
      <c r="A3" s="34" t="s">
        <v>242</v>
      </c>
      <c r="B3" s="34" t="s">
        <v>123</v>
      </c>
      <c r="C3" s="34" t="s">
        <v>124</v>
      </c>
      <c r="D3" s="34" t="s">
        <v>125</v>
      </c>
    </row>
    <row r="4" spans="1:14" hidden="1">
      <c r="A4" s="35" t="s">
        <v>126</v>
      </c>
      <c r="B4" s="36" t="s">
        <v>127</v>
      </c>
      <c r="C4" s="37">
        <v>9874</v>
      </c>
      <c r="D4" s="37">
        <v>9478</v>
      </c>
      <c r="F4" s="126" t="s">
        <v>37</v>
      </c>
    </row>
    <row r="5" spans="1:14" hidden="1">
      <c r="A5" s="35" t="s">
        <v>128</v>
      </c>
      <c r="B5" s="36" t="s">
        <v>127</v>
      </c>
      <c r="C5" s="37">
        <v>7769</v>
      </c>
      <c r="D5" s="37">
        <v>7616</v>
      </c>
      <c r="F5" s="126" t="s">
        <v>33</v>
      </c>
    </row>
    <row r="6" spans="1:14" hidden="1">
      <c r="A6" s="35" t="s">
        <v>129</v>
      </c>
      <c r="B6" s="36" t="s">
        <v>127</v>
      </c>
      <c r="C6" s="37">
        <v>6350</v>
      </c>
      <c r="D6" s="37">
        <v>6468</v>
      </c>
      <c r="F6" s="126" t="s">
        <v>34</v>
      </c>
    </row>
    <row r="7" spans="1:14" hidden="1">
      <c r="A7" s="35" t="s">
        <v>130</v>
      </c>
      <c r="B7" s="36" t="s">
        <v>127</v>
      </c>
      <c r="C7" s="37">
        <v>4363</v>
      </c>
      <c r="D7" s="37">
        <v>5418</v>
      </c>
      <c r="F7" s="126" t="s">
        <v>36</v>
      </c>
    </row>
    <row r="8" spans="1:14" hidden="1">
      <c r="A8" s="35" t="s">
        <v>131</v>
      </c>
      <c r="B8" s="36" t="s">
        <v>127</v>
      </c>
      <c r="C8" s="37">
        <v>4618</v>
      </c>
      <c r="D8" s="37">
        <v>4801</v>
      </c>
      <c r="F8" s="126" t="s">
        <v>38</v>
      </c>
    </row>
    <row r="9" spans="1:14" hidden="1">
      <c r="A9" s="35" t="s">
        <v>132</v>
      </c>
      <c r="B9" s="36" t="s">
        <v>127</v>
      </c>
      <c r="C9" s="37">
        <v>4664</v>
      </c>
      <c r="D9" s="37">
        <v>4185</v>
      </c>
      <c r="F9" s="126" t="s">
        <v>30</v>
      </c>
    </row>
    <row r="10" spans="1:14" hidden="1">
      <c r="A10" s="35" t="s">
        <v>133</v>
      </c>
      <c r="B10" s="36" t="s">
        <v>127</v>
      </c>
      <c r="C10" s="37">
        <v>3466</v>
      </c>
      <c r="D10" s="37">
        <v>3625</v>
      </c>
      <c r="F10" s="126" t="s">
        <v>31</v>
      </c>
    </row>
    <row r="11" spans="1:14" hidden="1">
      <c r="A11" s="35" t="s">
        <v>134</v>
      </c>
      <c r="B11" s="36" t="s">
        <v>127</v>
      </c>
      <c r="C11" s="37">
        <v>2977</v>
      </c>
      <c r="D11" s="37">
        <v>3426</v>
      </c>
      <c r="F11" s="126" t="s">
        <v>32</v>
      </c>
    </row>
    <row r="12" spans="1:14" hidden="1">
      <c r="A12" s="35" t="s">
        <v>135</v>
      </c>
      <c r="B12" s="36" t="s">
        <v>127</v>
      </c>
      <c r="C12" s="37">
        <v>2591</v>
      </c>
      <c r="D12" s="37">
        <v>2797</v>
      </c>
      <c r="F12" s="126" t="s">
        <v>35</v>
      </c>
    </row>
    <row r="13" spans="1:14" hidden="1">
      <c r="A13" s="35" t="s">
        <v>136</v>
      </c>
      <c r="B13" s="36"/>
      <c r="C13" s="37">
        <v>1751</v>
      </c>
      <c r="D13" s="37">
        <v>2165</v>
      </c>
    </row>
    <row r="14" spans="1:14" hidden="1">
      <c r="A14" s="35" t="s">
        <v>137</v>
      </c>
      <c r="B14" s="36"/>
      <c r="C14" s="37">
        <v>1591</v>
      </c>
      <c r="D14" s="37">
        <v>1938</v>
      </c>
    </row>
    <row r="15" spans="1:14">
      <c r="A15" s="35" t="s">
        <v>138</v>
      </c>
      <c r="B15" s="36" t="s">
        <v>127</v>
      </c>
      <c r="C15" s="37">
        <v>1974</v>
      </c>
      <c r="D15" s="37">
        <v>1689</v>
      </c>
    </row>
    <row r="16" spans="1:14">
      <c r="A16" s="35" t="s">
        <v>139</v>
      </c>
      <c r="B16" s="36" t="s">
        <v>127</v>
      </c>
      <c r="C16" s="37">
        <v>1326</v>
      </c>
      <c r="D16" s="37">
        <v>1341</v>
      </c>
    </row>
    <row r="17" spans="1:4" hidden="1">
      <c r="A17" s="35" t="s">
        <v>140</v>
      </c>
      <c r="B17" s="36"/>
      <c r="C17" s="37">
        <v>911</v>
      </c>
      <c r="D17" s="37">
        <v>1109</v>
      </c>
    </row>
    <row r="18" spans="1:4" hidden="1">
      <c r="A18" s="35" t="s">
        <v>141</v>
      </c>
      <c r="B18" s="36"/>
      <c r="C18" s="37">
        <v>1070</v>
      </c>
      <c r="D18" s="37">
        <v>1038</v>
      </c>
    </row>
    <row r="19" spans="1:4">
      <c r="A19" s="35" t="s">
        <v>142</v>
      </c>
      <c r="B19" s="36" t="s">
        <v>127</v>
      </c>
      <c r="C19" s="37">
        <v>1021</v>
      </c>
      <c r="D19" s="37">
        <v>973</v>
      </c>
    </row>
    <row r="20" spans="1:4">
      <c r="A20" s="35" t="s">
        <v>143</v>
      </c>
      <c r="B20" s="36" t="s">
        <v>127</v>
      </c>
      <c r="C20" s="37">
        <v>1238</v>
      </c>
      <c r="D20" s="37">
        <v>893</v>
      </c>
    </row>
    <row r="21" spans="1:4" hidden="1">
      <c r="A21" s="35" t="s">
        <v>144</v>
      </c>
      <c r="B21" s="36"/>
      <c r="C21" s="37">
        <v>601</v>
      </c>
      <c r="D21" s="37">
        <v>873</v>
      </c>
    </row>
    <row r="22" spans="1:4" hidden="1">
      <c r="A22" s="35" t="s">
        <v>145</v>
      </c>
      <c r="B22" s="36"/>
      <c r="C22" s="37">
        <v>366</v>
      </c>
      <c r="D22" s="37">
        <v>758</v>
      </c>
    </row>
    <row r="23" spans="1:4" hidden="1">
      <c r="A23" s="35" t="s">
        <v>146</v>
      </c>
      <c r="B23" s="36"/>
      <c r="C23" s="37">
        <v>756</v>
      </c>
      <c r="D23" s="37">
        <v>743</v>
      </c>
    </row>
    <row r="24" spans="1:4">
      <c r="A24" s="35" t="s">
        <v>147</v>
      </c>
      <c r="B24" s="36" t="s">
        <v>127</v>
      </c>
      <c r="C24" s="37">
        <v>662</v>
      </c>
      <c r="D24" s="37">
        <v>722</v>
      </c>
    </row>
    <row r="25" spans="1:4" hidden="1">
      <c r="A25" s="35" t="s">
        <v>148</v>
      </c>
      <c r="B25" s="36"/>
      <c r="C25" s="37">
        <v>624</v>
      </c>
      <c r="D25" s="37">
        <v>686</v>
      </c>
    </row>
    <row r="26" spans="1:4" hidden="1">
      <c r="A26" s="35" t="s">
        <v>149</v>
      </c>
      <c r="B26" s="36"/>
      <c r="C26" s="37">
        <v>415</v>
      </c>
      <c r="D26" s="37">
        <v>648</v>
      </c>
    </row>
    <row r="27" spans="1:4" hidden="1">
      <c r="A27" s="35" t="s">
        <v>150</v>
      </c>
      <c r="B27" s="36"/>
      <c r="C27" s="37">
        <v>418</v>
      </c>
      <c r="D27" s="37">
        <v>618</v>
      </c>
    </row>
    <row r="28" spans="1:4">
      <c r="A28" s="38" t="s">
        <v>151</v>
      </c>
      <c r="B28" s="39" t="s">
        <v>127</v>
      </c>
      <c r="C28" s="37">
        <v>562</v>
      </c>
      <c r="D28" s="37">
        <v>564</v>
      </c>
    </row>
    <row r="29" spans="1:4">
      <c r="A29" s="35" t="s">
        <v>152</v>
      </c>
      <c r="B29" s="36" t="s">
        <v>127</v>
      </c>
      <c r="C29" s="37">
        <v>442</v>
      </c>
      <c r="D29" s="37">
        <v>509</v>
      </c>
    </row>
    <row r="30" spans="1:4">
      <c r="A30" s="35" t="s">
        <v>153</v>
      </c>
      <c r="B30" s="36" t="s">
        <v>127</v>
      </c>
      <c r="C30" s="37">
        <v>384</v>
      </c>
      <c r="D30" s="37">
        <v>394</v>
      </c>
    </row>
    <row r="31" spans="1:4" hidden="1">
      <c r="A31" s="35" t="s">
        <v>154</v>
      </c>
      <c r="B31" s="36"/>
      <c r="C31" s="37">
        <v>267</v>
      </c>
      <c r="D31" s="37">
        <v>363</v>
      </c>
    </row>
    <row r="32" spans="1:4" hidden="1">
      <c r="A32" s="35" t="s">
        <v>155</v>
      </c>
      <c r="B32" s="36"/>
      <c r="C32" s="37">
        <v>234</v>
      </c>
      <c r="D32" s="37">
        <v>332</v>
      </c>
    </row>
    <row r="33" spans="1:4">
      <c r="A33" s="35" t="s">
        <v>156</v>
      </c>
      <c r="B33" s="36" t="s">
        <v>127</v>
      </c>
      <c r="C33" s="37">
        <v>248</v>
      </c>
      <c r="D33" s="37">
        <v>290</v>
      </c>
    </row>
    <row r="34" spans="1:4" hidden="1">
      <c r="A34" s="35" t="s">
        <v>157</v>
      </c>
      <c r="B34" s="36"/>
      <c r="C34" s="37">
        <v>226</v>
      </c>
      <c r="D34" s="37">
        <v>280</v>
      </c>
    </row>
    <row r="35" spans="1:4">
      <c r="A35" s="35" t="s">
        <v>158</v>
      </c>
      <c r="B35" s="36" t="s">
        <v>127</v>
      </c>
      <c r="C35" s="37">
        <v>279</v>
      </c>
      <c r="D35" s="37">
        <v>278</v>
      </c>
    </row>
    <row r="36" spans="1:4" hidden="1">
      <c r="A36" s="35" t="s">
        <v>159</v>
      </c>
      <c r="B36" s="36"/>
      <c r="C36" s="37">
        <v>233</v>
      </c>
      <c r="D36" s="37">
        <v>261</v>
      </c>
    </row>
    <row r="37" spans="1:4" hidden="1">
      <c r="A37" s="35" t="s">
        <v>160</v>
      </c>
      <c r="B37" s="36"/>
      <c r="C37" s="37">
        <v>205</v>
      </c>
      <c r="D37" s="37">
        <v>253</v>
      </c>
    </row>
    <row r="38" spans="1:4">
      <c r="A38" s="35" t="s">
        <v>161</v>
      </c>
      <c r="B38" s="36" t="s">
        <v>127</v>
      </c>
      <c r="C38" s="37">
        <v>244</v>
      </c>
      <c r="D38" s="37">
        <v>247</v>
      </c>
    </row>
    <row r="39" spans="1:4" hidden="1">
      <c r="A39" s="35" t="s">
        <v>162</v>
      </c>
      <c r="B39" s="36"/>
      <c r="C39" s="37">
        <v>124</v>
      </c>
      <c r="D39" s="37">
        <v>230</v>
      </c>
    </row>
    <row r="40" spans="1:4" hidden="1">
      <c r="A40" s="35" t="s">
        <v>163</v>
      </c>
      <c r="B40" s="36"/>
      <c r="C40" s="37">
        <v>139</v>
      </c>
      <c r="D40" s="37">
        <v>213</v>
      </c>
    </row>
    <row r="41" spans="1:4" hidden="1">
      <c r="A41" s="35" t="s">
        <v>164</v>
      </c>
      <c r="B41" s="36"/>
      <c r="C41" s="37">
        <v>170</v>
      </c>
      <c r="D41" s="37">
        <v>206</v>
      </c>
    </row>
    <row r="42" spans="1:4">
      <c r="A42" s="35" t="s">
        <v>165</v>
      </c>
      <c r="B42" s="36" t="s">
        <v>127</v>
      </c>
      <c r="C42" s="37">
        <v>194</v>
      </c>
      <c r="D42" s="37">
        <v>198</v>
      </c>
    </row>
    <row r="43" spans="1:4" hidden="1">
      <c r="A43" s="35" t="s">
        <v>166</v>
      </c>
      <c r="B43" s="36"/>
      <c r="C43" s="37">
        <v>227</v>
      </c>
      <c r="D43" s="37">
        <v>198</v>
      </c>
    </row>
    <row r="44" spans="1:4" hidden="1">
      <c r="A44" s="35" t="s">
        <v>167</v>
      </c>
      <c r="B44" s="36"/>
      <c r="C44" s="37">
        <v>143</v>
      </c>
      <c r="D44" s="37">
        <v>193</v>
      </c>
    </row>
    <row r="45" spans="1:4">
      <c r="A45" s="35" t="s">
        <v>168</v>
      </c>
      <c r="B45" s="36" t="s">
        <v>127</v>
      </c>
      <c r="C45" s="37">
        <v>173</v>
      </c>
      <c r="D45" s="37">
        <v>179</v>
      </c>
    </row>
    <row r="46" spans="1:4" hidden="1">
      <c r="A46" s="35" t="s">
        <v>169</v>
      </c>
      <c r="B46" s="36"/>
      <c r="C46" s="37">
        <v>127</v>
      </c>
      <c r="D46" s="37">
        <v>178</v>
      </c>
    </row>
    <row r="47" spans="1:4">
      <c r="A47" s="35" t="s">
        <v>170</v>
      </c>
      <c r="B47" s="36" t="s">
        <v>127</v>
      </c>
      <c r="C47" s="37">
        <v>175</v>
      </c>
      <c r="D47" s="37">
        <v>166</v>
      </c>
    </row>
    <row r="48" spans="1:4" hidden="1">
      <c r="A48" s="35" t="s">
        <v>171</v>
      </c>
      <c r="B48" s="36"/>
      <c r="C48" s="37">
        <v>113</v>
      </c>
      <c r="D48" s="37">
        <v>164</v>
      </c>
    </row>
    <row r="49" spans="1:4" hidden="1">
      <c r="A49" s="35" t="s">
        <v>172</v>
      </c>
      <c r="B49" s="36"/>
      <c r="C49" s="37">
        <v>117</v>
      </c>
      <c r="D49" s="37">
        <v>162</v>
      </c>
    </row>
    <row r="50" spans="1:4" hidden="1">
      <c r="A50" s="35" t="s">
        <v>173</v>
      </c>
      <c r="B50" s="36"/>
      <c r="C50" s="37">
        <v>95</v>
      </c>
      <c r="D50" s="37">
        <v>160</v>
      </c>
    </row>
    <row r="51" spans="1:4">
      <c r="A51" s="35" t="s">
        <v>174</v>
      </c>
      <c r="B51" s="36" t="s">
        <v>127</v>
      </c>
      <c r="C51" s="37">
        <v>140</v>
      </c>
      <c r="D51" s="37">
        <v>155</v>
      </c>
    </row>
    <row r="52" spans="1:4" hidden="1">
      <c r="A52" s="35" t="s">
        <v>175</v>
      </c>
      <c r="B52" s="36"/>
      <c r="C52" s="37">
        <v>112</v>
      </c>
      <c r="D52" s="37">
        <v>150</v>
      </c>
    </row>
    <row r="53" spans="1:4">
      <c r="A53" s="35" t="s">
        <v>178</v>
      </c>
      <c r="B53" s="36" t="s">
        <v>127</v>
      </c>
      <c r="C53" s="37">
        <v>144</v>
      </c>
      <c r="D53" s="37">
        <v>133</v>
      </c>
    </row>
    <row r="54" spans="1:4" hidden="1">
      <c r="A54" s="35" t="s">
        <v>176</v>
      </c>
      <c r="B54" s="36"/>
      <c r="C54" s="37">
        <v>1704</v>
      </c>
      <c r="D54" s="37">
        <v>2170</v>
      </c>
    </row>
    <row r="55" spans="1:4" hidden="1">
      <c r="A55" s="204" t="s">
        <v>177</v>
      </c>
      <c r="B55" s="204"/>
      <c r="C55" s="40">
        <v>68617</v>
      </c>
      <c r="D55" s="40">
        <v>72634</v>
      </c>
    </row>
    <row r="56" spans="1:4" hidden="1">
      <c r="A56" s="56" t="s">
        <v>184</v>
      </c>
    </row>
    <row r="57" spans="1:4" hidden="1">
      <c r="A57" s="56" t="s">
        <v>186</v>
      </c>
    </row>
    <row r="58" spans="1:4" hidden="1">
      <c r="A58" s="127" t="s">
        <v>240</v>
      </c>
    </row>
  </sheetData>
  <autoFilter ref="A3:D58" xr:uid="{00000000-0009-0000-0000-000007000000}">
    <filterColumn colId="0">
      <filters>
        <filter val="AUTRES PAYS DE L'U.E"/>
        <filter val="AUTRICHE"/>
        <filter val="BULGARIE"/>
        <filter val="CROATIE"/>
        <filter val="DANEMARK"/>
        <filter val="FINLANDE"/>
        <filter val="GRÈCE"/>
        <filter val="HONGRIE"/>
        <filter val="IRLANDE"/>
        <filter val="LETTONIE"/>
        <filter val="LITUANIE"/>
        <filter val="PAYS-BAS"/>
        <filter val="RÉPUBLIQUE TCHÈQUE"/>
        <filter val="SLOVAQUIE"/>
        <filter val="SLOVÉNIE"/>
        <filter val="SUÈDE"/>
      </filters>
    </filterColumn>
    <filterColumn colId="1">
      <customFilters>
        <customFilter operator="notEqual" val=" "/>
      </customFilters>
    </filterColumn>
  </autoFilter>
  <mergeCells count="2">
    <mergeCell ref="A55:B55"/>
    <mergeCell ref="A1:N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4"/>
  <sheetViews>
    <sheetView workbookViewId="0">
      <selection activeCell="A35" sqref="A35"/>
    </sheetView>
  </sheetViews>
  <sheetFormatPr baseColWidth="10" defaultRowHeight="14.5"/>
  <cols>
    <col min="1" max="1" width="16.81640625" style="33" customWidth="1"/>
  </cols>
  <sheetData>
    <row r="1" spans="1:12" s="119" customFormat="1" ht="22.5" customHeight="1">
      <c r="A1" s="208" t="s">
        <v>243</v>
      </c>
      <c r="B1" s="208"/>
      <c r="C1" s="208"/>
      <c r="D1" s="208"/>
      <c r="E1" s="208"/>
      <c r="F1" s="208"/>
      <c r="G1" s="208"/>
      <c r="H1" s="208"/>
      <c r="I1" s="208"/>
      <c r="J1" s="208"/>
      <c r="K1" s="208"/>
      <c r="L1" s="208"/>
    </row>
    <row r="2" spans="1:12" s="119" customFormat="1">
      <c r="A2" s="124"/>
    </row>
    <row r="3" spans="1:12">
      <c r="B3" s="206" t="s">
        <v>180</v>
      </c>
      <c r="C3" s="176"/>
      <c r="D3" s="176"/>
      <c r="E3" s="176"/>
      <c r="F3" s="176"/>
      <c r="G3" s="207"/>
      <c r="H3" s="205" t="s">
        <v>181</v>
      </c>
      <c r="I3" s="178"/>
      <c r="J3" s="178"/>
      <c r="K3" s="178"/>
      <c r="L3" s="178"/>
    </row>
    <row r="4" spans="1:12" ht="26">
      <c r="A4" s="41" t="s">
        <v>179</v>
      </c>
      <c r="B4" s="42" t="s">
        <v>56</v>
      </c>
      <c r="C4" s="34" t="s">
        <v>24</v>
      </c>
      <c r="D4" s="34" t="s">
        <v>26</v>
      </c>
      <c r="E4" s="34" t="s">
        <v>25</v>
      </c>
      <c r="F4" s="34" t="s">
        <v>29</v>
      </c>
      <c r="G4" s="46" t="s">
        <v>54</v>
      </c>
      <c r="H4" s="42" t="s">
        <v>56</v>
      </c>
      <c r="I4" s="34" t="s">
        <v>24</v>
      </c>
      <c r="J4" s="34" t="s">
        <v>26</v>
      </c>
      <c r="K4" s="34" t="s">
        <v>25</v>
      </c>
      <c r="L4" s="34" t="s">
        <v>29</v>
      </c>
    </row>
    <row r="5" spans="1:12">
      <c r="A5" s="45" t="s">
        <v>126</v>
      </c>
      <c r="B5" s="48">
        <v>91</v>
      </c>
      <c r="C5" s="1">
        <v>81</v>
      </c>
      <c r="D5" s="1">
        <v>6484</v>
      </c>
      <c r="E5" s="1">
        <v>2120</v>
      </c>
      <c r="F5" s="1">
        <v>702</v>
      </c>
      <c r="G5" s="49">
        <v>9478</v>
      </c>
      <c r="H5" s="43">
        <v>0.01</v>
      </c>
      <c r="I5" s="2">
        <v>8.9999999999999993E-3</v>
      </c>
      <c r="J5" s="44">
        <v>0.68400000000000005</v>
      </c>
      <c r="K5" s="2">
        <v>0.224</v>
      </c>
      <c r="L5" s="2">
        <v>7.3999999999999996E-2</v>
      </c>
    </row>
    <row r="6" spans="1:12">
      <c r="A6" s="45" t="s">
        <v>128</v>
      </c>
      <c r="B6" s="48">
        <v>96</v>
      </c>
      <c r="C6" s="1">
        <v>327</v>
      </c>
      <c r="D6" s="1">
        <v>3536</v>
      </c>
      <c r="E6" s="1">
        <v>2661</v>
      </c>
      <c r="F6" s="1">
        <v>996</v>
      </c>
      <c r="G6" s="49">
        <v>7616</v>
      </c>
      <c r="H6" s="43">
        <v>1.2999999999999999E-2</v>
      </c>
      <c r="I6" s="2">
        <v>4.2999999999999997E-2</v>
      </c>
      <c r="J6" s="2">
        <v>0.46400000000000002</v>
      </c>
      <c r="K6" s="2">
        <v>0.34899999999999998</v>
      </c>
      <c r="L6" s="2">
        <v>0.13100000000000001</v>
      </c>
    </row>
    <row r="7" spans="1:12">
      <c r="A7" s="45" t="s">
        <v>129</v>
      </c>
      <c r="B7" s="48">
        <v>83</v>
      </c>
      <c r="C7" s="1">
        <v>684</v>
      </c>
      <c r="D7" s="1">
        <v>2570</v>
      </c>
      <c r="E7" s="1">
        <v>2375</v>
      </c>
      <c r="F7" s="1">
        <v>756</v>
      </c>
      <c r="G7" s="49">
        <v>6468</v>
      </c>
      <c r="H7" s="43">
        <v>1.2999999999999999E-2</v>
      </c>
      <c r="I7" s="2">
        <v>0.106</v>
      </c>
      <c r="J7" s="2">
        <v>0.39700000000000002</v>
      </c>
      <c r="K7" s="2">
        <v>0.36699999999999999</v>
      </c>
      <c r="L7" s="2">
        <v>0.11700000000000001</v>
      </c>
    </row>
    <row r="8" spans="1:12">
      <c r="A8" s="45" t="s">
        <v>130</v>
      </c>
      <c r="B8" s="48">
        <v>90</v>
      </c>
      <c r="C8" s="1">
        <v>60</v>
      </c>
      <c r="D8" s="1">
        <v>2044</v>
      </c>
      <c r="E8" s="1">
        <v>2484</v>
      </c>
      <c r="F8" s="1">
        <v>740</v>
      </c>
      <c r="G8" s="49">
        <v>5418</v>
      </c>
      <c r="H8" s="43">
        <v>1.7000000000000001E-2</v>
      </c>
      <c r="I8" s="2">
        <v>1.0999999999999999E-2</v>
      </c>
      <c r="J8" s="2">
        <v>0.377</v>
      </c>
      <c r="K8" s="44">
        <v>0.45900000000000002</v>
      </c>
      <c r="L8" s="2">
        <v>0.13700000000000001</v>
      </c>
    </row>
    <row r="9" spans="1:12">
      <c r="A9" s="45" t="s">
        <v>131</v>
      </c>
      <c r="B9" s="48">
        <v>112</v>
      </c>
      <c r="C9" s="1">
        <v>696</v>
      </c>
      <c r="D9" s="1">
        <v>1598</v>
      </c>
      <c r="E9" s="1">
        <v>1597</v>
      </c>
      <c r="F9" s="1">
        <v>798</v>
      </c>
      <c r="G9" s="49">
        <v>4801</v>
      </c>
      <c r="H9" s="43">
        <v>2.3E-2</v>
      </c>
      <c r="I9" s="44">
        <v>0.14499999999999999</v>
      </c>
      <c r="J9" s="2">
        <v>0.33300000000000002</v>
      </c>
      <c r="K9" s="2">
        <v>0.33300000000000002</v>
      </c>
      <c r="L9" s="2">
        <v>0.16600000000000001</v>
      </c>
    </row>
    <row r="10" spans="1:12">
      <c r="A10" s="45" t="s">
        <v>132</v>
      </c>
      <c r="B10" s="48">
        <v>73</v>
      </c>
      <c r="C10" s="1">
        <v>25</v>
      </c>
      <c r="D10" s="1">
        <v>352</v>
      </c>
      <c r="E10" s="1">
        <v>639</v>
      </c>
      <c r="F10" s="1">
        <v>3096</v>
      </c>
      <c r="G10" s="49">
        <v>4185</v>
      </c>
      <c r="H10" s="43">
        <v>1.7000000000000001E-2</v>
      </c>
      <c r="I10" s="2">
        <v>6.0000000000000001E-3</v>
      </c>
      <c r="J10" s="2">
        <v>8.4000000000000005E-2</v>
      </c>
      <c r="K10" s="2">
        <v>0.153</v>
      </c>
      <c r="L10" s="44">
        <v>0.74</v>
      </c>
    </row>
    <row r="11" spans="1:12">
      <c r="A11" s="45" t="s">
        <v>133</v>
      </c>
      <c r="B11" s="48">
        <v>120</v>
      </c>
      <c r="C11" s="1">
        <v>84</v>
      </c>
      <c r="D11" s="1">
        <v>632</v>
      </c>
      <c r="E11" s="1">
        <v>2069</v>
      </c>
      <c r="F11" s="1">
        <v>719</v>
      </c>
      <c r="G11" s="49">
        <v>3625</v>
      </c>
      <c r="H11" s="43">
        <v>3.3000000000000002E-2</v>
      </c>
      <c r="I11" s="2">
        <v>2.3E-2</v>
      </c>
      <c r="J11" s="2">
        <v>0.17399999999999999</v>
      </c>
      <c r="K11" s="44">
        <v>0.57099999999999995</v>
      </c>
      <c r="L11" s="2">
        <v>0.19800000000000001</v>
      </c>
    </row>
    <row r="12" spans="1:12">
      <c r="A12" s="45" t="s">
        <v>134</v>
      </c>
      <c r="B12" s="48">
        <v>106</v>
      </c>
      <c r="C12" s="1">
        <v>46</v>
      </c>
      <c r="D12" s="1">
        <v>989</v>
      </c>
      <c r="E12" s="1">
        <v>1203</v>
      </c>
      <c r="F12" s="1">
        <v>1082</v>
      </c>
      <c r="G12" s="49">
        <v>3426</v>
      </c>
      <c r="H12" s="43">
        <v>3.1E-2</v>
      </c>
      <c r="I12" s="2">
        <v>1.4E-2</v>
      </c>
      <c r="J12" s="2">
        <v>0.28899999999999998</v>
      </c>
      <c r="K12" s="2">
        <v>0.35099999999999998</v>
      </c>
      <c r="L12" s="2">
        <v>0.316</v>
      </c>
    </row>
    <row r="13" spans="1:12">
      <c r="A13" s="45" t="s">
        <v>135</v>
      </c>
      <c r="B13" s="48">
        <v>73</v>
      </c>
      <c r="C13" s="1">
        <v>142</v>
      </c>
      <c r="D13" s="1">
        <v>1112</v>
      </c>
      <c r="E13" s="1">
        <v>855</v>
      </c>
      <c r="F13" s="1">
        <v>614</v>
      </c>
      <c r="G13" s="49">
        <v>2797</v>
      </c>
      <c r="H13" s="43">
        <v>2.5999999999999999E-2</v>
      </c>
      <c r="I13" s="2">
        <v>5.0999999999999997E-2</v>
      </c>
      <c r="J13" s="2">
        <v>0.39800000000000002</v>
      </c>
      <c r="K13" s="2">
        <v>0.30599999999999999</v>
      </c>
      <c r="L13" s="2">
        <v>0.22</v>
      </c>
    </row>
    <row r="14" spans="1:12">
      <c r="A14" s="45" t="s">
        <v>136</v>
      </c>
      <c r="B14" s="48">
        <v>10</v>
      </c>
      <c r="C14" s="1">
        <v>26</v>
      </c>
      <c r="D14" s="1">
        <v>786</v>
      </c>
      <c r="E14" s="1">
        <v>1071</v>
      </c>
      <c r="F14" s="1">
        <v>273</v>
      </c>
      <c r="G14" s="49">
        <v>2165</v>
      </c>
      <c r="H14" s="43">
        <v>5.0000000000000001E-3</v>
      </c>
      <c r="I14" s="2">
        <v>1.2E-2</v>
      </c>
      <c r="J14" s="2">
        <v>0.36299999999999999</v>
      </c>
      <c r="K14" s="44">
        <v>0.495</v>
      </c>
      <c r="L14" s="2">
        <v>0.126</v>
      </c>
    </row>
    <row r="15" spans="1:12">
      <c r="A15" s="45" t="s">
        <v>137</v>
      </c>
      <c r="B15" s="48">
        <v>28</v>
      </c>
      <c r="C15" s="1">
        <v>1063</v>
      </c>
      <c r="D15" s="1">
        <v>337</v>
      </c>
      <c r="E15" s="1">
        <v>265</v>
      </c>
      <c r="F15" s="1">
        <v>245</v>
      </c>
      <c r="G15" s="49">
        <v>1938</v>
      </c>
      <c r="H15" s="43">
        <v>1.4E-2</v>
      </c>
      <c r="I15" s="44">
        <v>0.54800000000000004</v>
      </c>
      <c r="J15" s="2">
        <v>0.17399999999999999</v>
      </c>
      <c r="K15" s="2">
        <v>0.13700000000000001</v>
      </c>
      <c r="L15" s="2">
        <v>0.126</v>
      </c>
    </row>
    <row r="16" spans="1:12">
      <c r="A16" s="50" t="s">
        <v>183</v>
      </c>
      <c r="B16" s="51">
        <v>1013</v>
      </c>
      <c r="C16" s="18">
        <v>2864</v>
      </c>
      <c r="D16" s="18">
        <v>21767</v>
      </c>
      <c r="E16" s="18">
        <v>19808</v>
      </c>
      <c r="F16" s="18">
        <v>11092</v>
      </c>
      <c r="G16" s="52">
        <v>56545</v>
      </c>
      <c r="H16" s="53">
        <v>1.7999999999999999E-2</v>
      </c>
      <c r="I16" s="54">
        <v>5.0999999999999997E-2</v>
      </c>
      <c r="J16" s="54">
        <v>0.38500000000000001</v>
      </c>
      <c r="K16" s="54">
        <v>0.35</v>
      </c>
      <c r="L16" s="54">
        <v>0.19600000000000001</v>
      </c>
    </row>
    <row r="18" spans="1:12">
      <c r="B18" s="206" t="s">
        <v>182</v>
      </c>
      <c r="C18" s="176"/>
      <c r="D18" s="176"/>
      <c r="E18" s="176"/>
      <c r="F18" s="176"/>
      <c r="G18" s="207"/>
      <c r="H18" s="205" t="s">
        <v>181</v>
      </c>
      <c r="I18" s="178"/>
      <c r="J18" s="178"/>
      <c r="K18" s="178"/>
      <c r="L18" s="178"/>
    </row>
    <row r="19" spans="1:12" ht="26">
      <c r="A19" s="41" t="s">
        <v>179</v>
      </c>
      <c r="B19" s="42" t="s">
        <v>56</v>
      </c>
      <c r="C19" s="34" t="s">
        <v>24</v>
      </c>
      <c r="D19" s="34" t="s">
        <v>26</v>
      </c>
      <c r="E19" s="34" t="s">
        <v>25</v>
      </c>
      <c r="F19" s="34" t="s">
        <v>29</v>
      </c>
      <c r="G19" s="46" t="s">
        <v>54</v>
      </c>
      <c r="H19" s="42" t="s">
        <v>56</v>
      </c>
      <c r="I19" s="34" t="s">
        <v>24</v>
      </c>
      <c r="J19" s="34" t="s">
        <v>26</v>
      </c>
      <c r="K19" s="34" t="s">
        <v>25</v>
      </c>
      <c r="L19" s="34" t="s">
        <v>29</v>
      </c>
    </row>
    <row r="20" spans="1:12">
      <c r="A20" s="45" t="s">
        <v>126</v>
      </c>
      <c r="B20" s="48">
        <v>133</v>
      </c>
      <c r="C20" s="1">
        <v>133</v>
      </c>
      <c r="D20" s="1">
        <v>6808</v>
      </c>
      <c r="E20" s="1">
        <v>2183</v>
      </c>
      <c r="F20" s="1">
        <v>616</v>
      </c>
      <c r="G20" s="49">
        <v>9874</v>
      </c>
      <c r="H20" s="43">
        <v>1.2999999999999999E-2</v>
      </c>
      <c r="I20" s="2">
        <v>1.4E-2</v>
      </c>
      <c r="J20" s="44">
        <v>0.69</v>
      </c>
      <c r="K20" s="2">
        <v>0.221</v>
      </c>
      <c r="L20" s="2">
        <v>6.2E-2</v>
      </c>
    </row>
    <row r="21" spans="1:12">
      <c r="A21" s="45" t="s">
        <v>128</v>
      </c>
      <c r="B21" s="48">
        <v>126</v>
      </c>
      <c r="C21" s="1">
        <v>399</v>
      </c>
      <c r="D21" s="1">
        <v>3567</v>
      </c>
      <c r="E21" s="1">
        <v>2668</v>
      </c>
      <c r="F21" s="1">
        <v>1008</v>
      </c>
      <c r="G21" s="49">
        <v>7769</v>
      </c>
      <c r="H21" s="43">
        <v>1.6E-2</v>
      </c>
      <c r="I21" s="2">
        <v>5.0999999999999997E-2</v>
      </c>
      <c r="J21" s="44">
        <v>0.45900000000000002</v>
      </c>
      <c r="K21" s="2">
        <v>0.34300000000000003</v>
      </c>
      <c r="L21" s="2">
        <v>0.13</v>
      </c>
    </row>
    <row r="22" spans="1:12">
      <c r="A22" s="45" t="s">
        <v>129</v>
      </c>
      <c r="B22" s="48">
        <v>155</v>
      </c>
      <c r="C22" s="1">
        <v>444</v>
      </c>
      <c r="D22" s="1">
        <v>2486</v>
      </c>
      <c r="E22" s="1">
        <v>2473</v>
      </c>
      <c r="F22" s="1">
        <v>792</v>
      </c>
      <c r="G22" s="49">
        <v>6350</v>
      </c>
      <c r="H22" s="43">
        <v>2.4E-2</v>
      </c>
      <c r="I22" s="2">
        <v>7.0000000000000007E-2</v>
      </c>
      <c r="J22" s="2">
        <v>0.39200000000000002</v>
      </c>
      <c r="K22" s="2">
        <v>0.38900000000000001</v>
      </c>
      <c r="L22" s="2">
        <v>0.125</v>
      </c>
    </row>
    <row r="23" spans="1:12">
      <c r="A23" s="45" t="s">
        <v>132</v>
      </c>
      <c r="B23" s="48">
        <v>93</v>
      </c>
      <c r="C23" s="1">
        <v>57</v>
      </c>
      <c r="D23" s="1">
        <v>283</v>
      </c>
      <c r="E23" s="1">
        <v>539</v>
      </c>
      <c r="F23" s="1">
        <v>3692</v>
      </c>
      <c r="G23" s="49">
        <v>4664</v>
      </c>
      <c r="H23" s="43">
        <v>0.02</v>
      </c>
      <c r="I23" s="2">
        <v>1.2E-2</v>
      </c>
      <c r="J23" s="2">
        <v>6.0999999999999999E-2</v>
      </c>
      <c r="K23" s="2">
        <v>0.11600000000000001</v>
      </c>
      <c r="L23" s="44">
        <v>0.79200000000000004</v>
      </c>
    </row>
    <row r="24" spans="1:12">
      <c r="A24" s="45" t="s">
        <v>131</v>
      </c>
      <c r="B24" s="48">
        <v>129</v>
      </c>
      <c r="C24" s="1">
        <v>664</v>
      </c>
      <c r="D24" s="1">
        <v>1582</v>
      </c>
      <c r="E24" s="1">
        <v>1572</v>
      </c>
      <c r="F24" s="1">
        <v>672</v>
      </c>
      <c r="G24" s="49">
        <v>4618</v>
      </c>
      <c r="H24" s="43">
        <v>2.8000000000000001E-2</v>
      </c>
      <c r="I24" s="44">
        <v>0.14399999999999999</v>
      </c>
      <c r="J24" s="2">
        <v>0.34300000000000003</v>
      </c>
      <c r="K24" s="2">
        <v>0.34</v>
      </c>
      <c r="L24" s="2">
        <v>0.14499999999999999</v>
      </c>
    </row>
    <row r="25" spans="1:12">
      <c r="A25" s="45" t="s">
        <v>130</v>
      </c>
      <c r="B25" s="48">
        <v>130</v>
      </c>
      <c r="C25" s="1">
        <v>69</v>
      </c>
      <c r="D25" s="1">
        <v>1516</v>
      </c>
      <c r="E25" s="1">
        <v>2062</v>
      </c>
      <c r="F25" s="1">
        <v>585</v>
      </c>
      <c r="G25" s="49">
        <v>4363</v>
      </c>
      <c r="H25" s="43">
        <v>0.03</v>
      </c>
      <c r="I25" s="2">
        <v>1.6E-2</v>
      </c>
      <c r="J25" s="2">
        <v>0.34799999999999998</v>
      </c>
      <c r="K25" s="44">
        <v>0.47299999999999998</v>
      </c>
      <c r="L25" s="2">
        <v>0.13400000000000001</v>
      </c>
    </row>
    <row r="26" spans="1:12">
      <c r="A26" s="45" t="s">
        <v>133</v>
      </c>
      <c r="B26" s="48">
        <v>146</v>
      </c>
      <c r="C26" s="1">
        <v>106</v>
      </c>
      <c r="D26" s="1">
        <v>628</v>
      </c>
      <c r="E26" s="1">
        <v>2024</v>
      </c>
      <c r="F26" s="1">
        <v>561</v>
      </c>
      <c r="G26" s="49">
        <v>3466</v>
      </c>
      <c r="H26" s="43">
        <v>4.2000000000000003E-2</v>
      </c>
      <c r="I26" s="2">
        <v>3.1E-2</v>
      </c>
      <c r="J26" s="2">
        <v>0.18099999999999999</v>
      </c>
      <c r="K26" s="44">
        <v>0.58399999999999996</v>
      </c>
      <c r="L26" s="2">
        <v>0.16200000000000001</v>
      </c>
    </row>
    <row r="27" spans="1:12">
      <c r="A27" s="45" t="s">
        <v>134</v>
      </c>
      <c r="B27" s="48">
        <v>111</v>
      </c>
      <c r="C27" s="1">
        <v>54</v>
      </c>
      <c r="D27" s="1">
        <v>858</v>
      </c>
      <c r="E27" s="1">
        <v>949</v>
      </c>
      <c r="F27" s="1">
        <v>1006</v>
      </c>
      <c r="G27" s="49">
        <v>2977</v>
      </c>
      <c r="H27" s="43">
        <v>3.6999999999999998E-2</v>
      </c>
      <c r="I27" s="2">
        <v>1.7999999999999999E-2</v>
      </c>
      <c r="J27" s="2">
        <v>0.28799999999999998</v>
      </c>
      <c r="K27" s="2">
        <v>0.31900000000000001</v>
      </c>
      <c r="L27" s="2">
        <v>0.33800000000000002</v>
      </c>
    </row>
    <row r="28" spans="1:12">
      <c r="A28" s="45" t="s">
        <v>135</v>
      </c>
      <c r="B28" s="48">
        <v>81</v>
      </c>
      <c r="C28" s="1">
        <v>166</v>
      </c>
      <c r="D28" s="1">
        <v>1036</v>
      </c>
      <c r="E28" s="1">
        <v>797</v>
      </c>
      <c r="F28" s="1">
        <v>511</v>
      </c>
      <c r="G28" s="49">
        <v>2591</v>
      </c>
      <c r="H28" s="43">
        <v>3.1E-2</v>
      </c>
      <c r="I28" s="2">
        <v>6.4000000000000001E-2</v>
      </c>
      <c r="J28" s="2">
        <v>0.4</v>
      </c>
      <c r="K28" s="2">
        <v>0.308</v>
      </c>
      <c r="L28" s="2">
        <v>0.19700000000000001</v>
      </c>
    </row>
    <row r="29" spans="1:12">
      <c r="A29" s="45" t="s">
        <v>136</v>
      </c>
      <c r="B29" s="48">
        <v>13</v>
      </c>
      <c r="C29" s="1">
        <v>25</v>
      </c>
      <c r="D29" s="1">
        <v>425</v>
      </c>
      <c r="E29" s="1">
        <v>1052</v>
      </c>
      <c r="F29" s="1">
        <v>236</v>
      </c>
      <c r="G29" s="49">
        <v>1751</v>
      </c>
      <c r="H29" s="43">
        <v>8.0000000000000002E-3</v>
      </c>
      <c r="I29" s="2">
        <v>1.4E-2</v>
      </c>
      <c r="J29" s="2">
        <v>0.24299999999999999</v>
      </c>
      <c r="K29" s="44">
        <v>0.6</v>
      </c>
      <c r="L29" s="2">
        <v>0.13500000000000001</v>
      </c>
    </row>
    <row r="30" spans="1:12">
      <c r="A30" s="45" t="s">
        <v>137</v>
      </c>
      <c r="B30" s="48">
        <v>34</v>
      </c>
      <c r="C30" s="1">
        <v>857</v>
      </c>
      <c r="D30" s="1">
        <v>326</v>
      </c>
      <c r="E30" s="1">
        <v>195</v>
      </c>
      <c r="F30" s="1">
        <v>179</v>
      </c>
      <c r="G30" s="49">
        <v>1591</v>
      </c>
      <c r="H30" s="43">
        <v>2.1000000000000001E-2</v>
      </c>
      <c r="I30" s="44">
        <v>0.53800000000000003</v>
      </c>
      <c r="J30" s="2">
        <v>0.20499999999999999</v>
      </c>
      <c r="K30" s="2">
        <v>0.123</v>
      </c>
      <c r="L30" s="2">
        <v>0.112</v>
      </c>
    </row>
    <row r="31" spans="1:12">
      <c r="A31" s="50" t="s">
        <v>183</v>
      </c>
      <c r="B31" s="51">
        <v>1394</v>
      </c>
      <c r="C31" s="18">
        <v>2874</v>
      </c>
      <c r="D31" s="18">
        <v>21183</v>
      </c>
      <c r="E31" s="18">
        <v>19208</v>
      </c>
      <c r="F31" s="18">
        <v>11218</v>
      </c>
      <c r="G31" s="52">
        <v>55878</v>
      </c>
      <c r="H31" s="53">
        <v>2.5000000000000001E-2</v>
      </c>
      <c r="I31" s="54">
        <v>5.0999999999999997E-2</v>
      </c>
      <c r="J31" s="54">
        <v>0.379</v>
      </c>
      <c r="K31" s="54">
        <v>0.34399999999999997</v>
      </c>
      <c r="L31" s="54">
        <v>0.20100000000000001</v>
      </c>
    </row>
    <row r="32" spans="1:12">
      <c r="A32" s="56" t="s">
        <v>184</v>
      </c>
      <c r="B32" s="47"/>
      <c r="C32" s="47"/>
      <c r="D32" s="47"/>
      <c r="E32" s="47"/>
      <c r="F32" s="47"/>
      <c r="G32" s="47"/>
    </row>
    <row r="33" spans="1:7">
      <c r="A33" s="56" t="s">
        <v>186</v>
      </c>
      <c r="B33" s="47"/>
      <c r="C33" s="47"/>
      <c r="D33" s="47"/>
      <c r="E33" s="47"/>
      <c r="F33" s="47"/>
      <c r="G33" s="47"/>
    </row>
    <row r="34" spans="1:7">
      <c r="A34" s="127" t="s">
        <v>244</v>
      </c>
    </row>
  </sheetData>
  <sortState xmlns:xlrd2="http://schemas.microsoft.com/office/spreadsheetml/2017/richdata2" ref="A16:L25">
    <sortCondition descending="1" ref="G16:G25"/>
  </sortState>
  <mergeCells count="5">
    <mergeCell ref="H3:L3"/>
    <mergeCell ref="H18:L18"/>
    <mergeCell ref="B3:G3"/>
    <mergeCell ref="B18:G18"/>
    <mergeCell ref="A1:L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Lisez-moi</vt:lpstr>
      <vt:lpstr>Graphique 1</vt:lpstr>
      <vt:lpstr>Graphique 2</vt:lpstr>
      <vt:lpstr>Graphique 3</vt:lpstr>
      <vt:lpstr>Graphiques 4 et 5</vt:lpstr>
      <vt:lpstr>Graphique 6</vt:lpstr>
      <vt:lpstr>Graphique 7</vt:lpstr>
      <vt:lpstr>Compléments Graphique 7</vt:lpstr>
      <vt:lpstr>Compléments n°2 Graphique 7</vt:lpstr>
      <vt:lpstr>Graphique 8</vt:lpstr>
      <vt:lpstr>Graphique A</vt:lpstr>
      <vt:lpstr>Tableau 1</vt:lpstr>
    </vt:vector>
  </TitlesOfParts>
  <Company>Dares – service statistique du ministère du Travail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Qui sont les travailleurs détachés en France ?</dc:title>
  <dc:subject>Qui sont les travailleurs détachés en France ?</dc:subject>
  <dc:creator>Dares – service statistique du ministère du Travail</dc:creator>
  <cp:keywords>Dares Analyses; travailleurs détachés; emploi; mesure; secteurs; départements; nationalités; frontaliers; Union européenne; Yacine Bougazi; Gwenn Parent; Selma Mahfouz</cp:keywords>
  <cp:lastModifiedBy>Hervé</cp:lastModifiedBy>
  <dcterms:created xsi:type="dcterms:W3CDTF">2021-01-29T12:49:24Z</dcterms:created>
  <dcterms:modified xsi:type="dcterms:W3CDTF">2022-05-07T17:27:38Z</dcterms:modified>
</cp:coreProperties>
</file>